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16380" windowHeight="8190" tabRatio="500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5" l="1"/>
  <c r="A3" i="5"/>
  <c r="G31" i="4"/>
  <c r="E31" i="4"/>
  <c r="G26" i="4"/>
  <c r="E26" i="4"/>
  <c r="G18" i="4"/>
  <c r="C15" i="4"/>
  <c r="C14" i="4"/>
  <c r="G23" i="4" s="1"/>
  <c r="C13" i="4"/>
  <c r="G42" i="4" s="1"/>
  <c r="C12" i="4"/>
  <c r="G11" i="4"/>
  <c r="E11" i="4"/>
  <c r="C11" i="4"/>
  <c r="G10" i="4"/>
  <c r="E10" i="4"/>
  <c r="C10" i="4"/>
  <c r="C9" i="4"/>
  <c r="D8" i="4"/>
  <c r="C7" i="4"/>
  <c r="A5" i="4"/>
  <c r="A3" i="4"/>
  <c r="C15" i="3"/>
  <c r="C14" i="3"/>
  <c r="G42" i="3" s="1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104" i="2"/>
  <c r="G46" i="2"/>
  <c r="G34" i="2"/>
  <c r="G32" i="2"/>
  <c r="C15" i="2"/>
  <c r="C14" i="2"/>
  <c r="G33" i="2" s="1"/>
  <c r="C13" i="2"/>
  <c r="C12" i="2"/>
  <c r="G11" i="2"/>
  <c r="E11" i="2"/>
  <c r="C11" i="2"/>
  <c r="G10" i="2"/>
  <c r="E10" i="2"/>
  <c r="C10" i="2"/>
  <c r="C9" i="2"/>
  <c r="D8" i="2"/>
  <c r="C7" i="2"/>
  <c r="A5" i="2"/>
  <c r="A3" i="2"/>
  <c r="G19" i="4" l="1"/>
  <c r="E27" i="4"/>
  <c r="E39" i="4"/>
  <c r="G33" i="3"/>
  <c r="G27" i="3"/>
  <c r="G35" i="3"/>
  <c r="G28" i="3"/>
  <c r="G36" i="3"/>
  <c r="G20" i="4"/>
  <c r="G27" i="4"/>
  <c r="G39" i="4"/>
  <c r="G30" i="2"/>
  <c r="G29" i="3"/>
  <c r="G37" i="3"/>
  <c r="G21" i="4"/>
  <c r="E28" i="4"/>
  <c r="E40" i="4"/>
  <c r="G41" i="3"/>
  <c r="G31" i="2"/>
  <c r="G30" i="3"/>
  <c r="G38" i="3"/>
  <c r="G22" i="4"/>
  <c r="G28" i="4"/>
  <c r="G40" i="4"/>
  <c r="E23" i="4"/>
  <c r="E42" i="4"/>
  <c r="G31" i="3"/>
  <c r="G39" i="3"/>
  <c r="G32" i="3"/>
  <c r="G40" i="3"/>
  <c r="G34" i="3"/>
  <c r="G30" i="4" l="1"/>
  <c r="E30" i="4"/>
</calcChain>
</file>

<file path=xl/sharedStrings.xml><?xml version="1.0" encoding="utf-8"?>
<sst xmlns="http://schemas.openxmlformats.org/spreadsheetml/2006/main" count="606" uniqueCount="227">
  <si>
    <t>Компетенция</t>
  </si>
  <si>
    <t>Цифровой двойник пациента</t>
  </si>
  <si>
    <t>Наименование этапа Чемпионата</t>
  </si>
  <si>
    <t>Региональный этап чемпоната по профессиональному мастерству "Профессионалы" в 2026 г.</t>
  </si>
  <si>
    <t>Субъект РФ (регион проведения)</t>
  </si>
  <si>
    <t>Кемеровская область-Кузбасс</t>
  </si>
  <si>
    <t>Базовая организация расположения конкурсной площадки</t>
  </si>
  <si>
    <t>ГПОУ «Сибирский политехнический техникум»</t>
  </si>
  <si>
    <t>Адрес конкурсной площадки</t>
  </si>
  <si>
    <t>г.Кемерово, ул.Павленко, 1а</t>
  </si>
  <si>
    <t>Даты проведения</t>
  </si>
  <si>
    <t>09.02.2026-12.02.2026</t>
  </si>
  <si>
    <t>Главный эксперт</t>
  </si>
  <si>
    <t>Рябова Анастасия Михайловна</t>
  </si>
  <si>
    <t>Электронная почта ГЭ</t>
  </si>
  <si>
    <t xml:space="preserve">r.anastasija2017@yandex.ru </t>
  </si>
  <si>
    <t>Моб.телефон ГЭ</t>
  </si>
  <si>
    <t>8-904-999-5974</t>
  </si>
  <si>
    <t>Технический администратор площадки</t>
  </si>
  <si>
    <t>Варламов Сергей Станиславович</t>
  </si>
  <si>
    <t>Электронная почта ТАП</t>
  </si>
  <si>
    <t xml:space="preserve">s.varlamov.0412@gmail.com </t>
  </si>
  <si>
    <t>Моб.телефон ТАП</t>
  </si>
  <si>
    <t>8-951-160-7727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</si>
  <si>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</si>
  <si>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</si>
  <si>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</si>
  <si>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</si>
  <si>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</si>
  <si>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</si>
  <si>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</si>
  <si>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</si>
  <si>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</si>
  <si>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</si>
  <si>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</si>
  <si>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</si>
  <si>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</si>
  <si>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</si>
  <si>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</si>
  <si>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</si>
  <si>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</si>
  <si>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</si>
  <si>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</si>
  <si>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</si>
  <si>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</si>
  <si>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</si>
  <si>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74,75 кв .м. </t>
  </si>
  <si>
    <t>Освещение: 500 люкс</t>
  </si>
  <si>
    <t>Интернет : Подключение к проводному интернету, полоса пропускания 100мб</t>
  </si>
  <si>
    <t xml:space="preserve">Электричество: 18 подключений к сети по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</si>
  <si>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</si>
  <si>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на всю зону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</si>
  <si>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</si>
  <si>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</si>
  <si>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</si>
  <si>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</si>
  <si>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</si>
  <si>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</si>
  <si>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</si>
  <si>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</si>
  <si>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</si>
  <si>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</si>
  <si>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Персональный компьютер в сборе, с клавиатурой, компьютерной мышью и комплектом кабелей</t>
  </si>
  <si>
    <t xml:space="preserve"> Производитель iru
ОС - RedOS 8
Processor -  Intel Core i7-8700 3.20Hz
Ethernet - 10/100/1000 mbps.
RAM - 16GB .
Видеокарта - intel UHD Graphics 630 (Поддерживает два монитора). 
HDD 1000 GB  SSD 256 Gb</t>
  </si>
  <si>
    <t>Шт</t>
  </si>
  <si>
    <t>шт.</t>
  </si>
  <si>
    <t>Компьютерный монитор</t>
  </si>
  <si>
    <t>AOC 24'</t>
  </si>
  <si>
    <t>Проектор с экраном</t>
  </si>
  <si>
    <t>Epson 1280x720</t>
  </si>
  <si>
    <t>ПО операционная система</t>
  </si>
  <si>
    <t>RedOS 8</t>
  </si>
  <si>
    <t>ПО</t>
  </si>
  <si>
    <t>ПО для просмотра документов в формате PDF</t>
  </si>
  <si>
    <t>ПО для архивации</t>
  </si>
  <si>
    <t>ПО офисный пакет</t>
  </si>
  <si>
    <t>ПО веб-браузер</t>
  </si>
  <si>
    <t>Офисный стол</t>
  </si>
  <si>
    <t>1,35*0,60*0,75</t>
  </si>
  <si>
    <t>Офисный стул</t>
  </si>
  <si>
    <t xml:space="preserve">Стул VENTUNO (пластик, PS) черный </t>
  </si>
  <si>
    <t>1,20*0,60*0,75</t>
  </si>
  <si>
    <t>Компьютерный стол</t>
  </si>
  <si>
    <t>0,70*0,90*0,75</t>
  </si>
  <si>
    <t>0,80*0,80*0,75</t>
  </si>
  <si>
    <t>1,20*0,80*0,75</t>
  </si>
  <si>
    <t>Угловой стол</t>
  </si>
  <si>
    <t>1,35*0,90*0,75</t>
  </si>
  <si>
    <t>Тумба</t>
  </si>
  <si>
    <t>0,50*0,60*0,75</t>
  </si>
  <si>
    <t>Шкаф</t>
  </si>
  <si>
    <t>2,0*0,40*0,55</t>
  </si>
  <si>
    <t>Стелаж</t>
  </si>
  <si>
    <t>1,84*0,70*0,35</t>
  </si>
  <si>
    <t>1,80*0,66*0,33</t>
  </si>
  <si>
    <t>Огнетушитель</t>
  </si>
  <si>
    <t>Охрана труда</t>
  </si>
  <si>
    <t>шт</t>
  </si>
  <si>
    <t>Бутылированная вода</t>
  </si>
  <si>
    <t>Кондиционер</t>
  </si>
  <si>
    <t>Мебель</t>
  </si>
  <si>
    <t>Комната Конкурсантов (оборудование, инструмент, мебель) (по количеству конкурсантов)</t>
  </si>
  <si>
    <t>Chromium</t>
  </si>
  <si>
    <t>Площадь зоны: 96,79 кв.м.</t>
  </si>
  <si>
    <t>Интернет: не требуется</t>
  </si>
  <si>
    <t>Электричество: не требуется</t>
  </si>
  <si>
    <t>Контур заземления для электропитания и сети слаботочных подключений (при необходимости): не требуется</t>
  </si>
  <si>
    <t>Покрытие пола: линолеум - на всю зону</t>
  </si>
  <si>
    <t>Подведение/ отведение ГХВС (при необходимости) : не требуется</t>
  </si>
  <si>
    <t>линолеум</t>
  </si>
  <si>
    <t>0,55*0,35*2,1</t>
  </si>
  <si>
    <t>1,2*0,6*0,75</t>
  </si>
  <si>
    <t>Мусорная корзина</t>
  </si>
  <si>
    <t>отсутствуют</t>
  </si>
  <si>
    <t>Оборудование</t>
  </si>
  <si>
    <t>Аптечка первой помощи работникам</t>
  </si>
  <si>
    <t>По приказу № 169н</t>
  </si>
  <si>
    <t>Огнетушитель углекислотный ОУ-1 или аналог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</si>
  <si>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</si>
  <si>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60 кв.м.</t>
  </si>
  <si>
    <t>Электричество: 15 точек 220Вольт, суммарная мощность исходя из пиковой нагрузки используемого оборудования</t>
  </si>
  <si>
    <t>Оборудование IT</t>
  </si>
  <si>
    <t>GitKraken</t>
  </si>
  <si>
    <t>ПО редактор диаграмм</t>
  </si>
  <si>
    <t>ПО система управления версиями</t>
  </si>
  <si>
    <t>ПО среда разработки</t>
  </si>
  <si>
    <t>Набор средств разработки</t>
  </si>
  <si>
    <t>Библиотеки</t>
  </si>
  <si>
    <t>Текстовый редактор</t>
  </si>
  <si>
    <t>Клиенты для работы с API</t>
  </si>
  <si>
    <t>ПО система управления базами данных</t>
  </si>
  <si>
    <t>ПО развертывания сервера</t>
  </si>
  <si>
    <t>ПО графический редактор</t>
  </si>
  <si>
    <t>ViewSonic, DLP, 800 x 600, 30-300", 4:3, 3800 lm, 22000:1, 27 дБ</t>
  </si>
  <si>
    <t>МФУ черно-белое</t>
  </si>
  <si>
    <t>печать А4</t>
  </si>
  <si>
    <t>1,45*0,7*0,75</t>
  </si>
  <si>
    <t>Стеллаж 1</t>
  </si>
  <si>
    <t>0,9*0,65*2,1</t>
  </si>
  <si>
    <t>Стеллаж 2</t>
  </si>
  <si>
    <t>1,4*0,35*1,8</t>
  </si>
  <si>
    <t>Стул офисный</t>
  </si>
  <si>
    <t>Охрана труда и техника безопасности</t>
  </si>
  <si>
    <t>Аптечка</t>
  </si>
  <si>
    <t>Для сотрудников</t>
  </si>
  <si>
    <t>Складское помещение - не требуется</t>
  </si>
  <si>
    <t>Рабочее место Конкурсанта (основное оборудование, вспомогательное оборудование, инструмент (по количеству рабочих мест))</t>
  </si>
  <si>
    <t>\</t>
  </si>
  <si>
    <t xml:space="preserve">шт ( на 1 раб.место) </t>
  </si>
  <si>
    <t>РЕД ОС 8.0</t>
  </si>
  <si>
    <t>Atril 1.28.0</t>
  </si>
  <si>
    <t>Engrampa 1.28.1</t>
  </si>
  <si>
    <t>Р7-Офис. Профессиональный (десктопная версия) 2024.4.2.721</t>
  </si>
  <si>
    <t>Яндекс Браузер 24.12.4.1093</t>
  </si>
  <si>
    <t>Р7-Графика 1.14.247171111</t>
  </si>
  <si>
    <t>Git 2.48.1</t>
  </si>
  <si>
    <t>IntelliJ IDEA Community Edition v2024.3.4.1, PyCharm Community Edition 2024.3.4, Eclipse IDE for Java Developers - 2025-03, 1С:Предприятие 8.3 (8.3.26.1521), 1С:Enterprise Development Tools (EDT) (2024.2.3+54)</t>
  </si>
  <si>
    <t>Dart SDK v3.7.0, Flutter SDK v3.29.1, Electron 35.0.1, Vue.js v2.7.16, Next.js v15.2.2, Node.js v22.14.0</t>
  </si>
  <si>
    <t>Kivy 2.3.1, PyQt6 6.9.1, EF Core 9.0.9, 1С:Библиотека 3.1.10.467</t>
  </si>
  <si>
    <t>Visual Studio Code v1.98.1, Sublime Text Build 4200, Atom 1.63.1</t>
  </si>
  <si>
    <t>Postman v7.33.1</t>
  </si>
  <si>
    <t>DBeaver Community 25.0.0, DataGrip v2024.3.5, РЕД База Данных 5</t>
  </si>
  <si>
    <t>XAMPP 8.2.12, OpenServer 6.4.0</t>
  </si>
  <si>
    <t>Рабочее место Конкурсанта (расходные материалы по количеству конкурсантов)</t>
  </si>
  <si>
    <t>Ручка</t>
  </si>
  <si>
    <t>Расходные материалы</t>
  </si>
  <si>
    <t xml:space="preserve">шт ( на 1 конкурсанта) </t>
  </si>
  <si>
    <t>Карандаш HB</t>
  </si>
  <si>
    <t>Ластик</t>
  </si>
  <si>
    <t>Линейка</t>
  </si>
  <si>
    <t>Папка-конверт на кнопке А4</t>
  </si>
  <si>
    <t>Бумага для офисной техники</t>
  </si>
  <si>
    <t>Белая, А4, пачка 500 листов</t>
  </si>
  <si>
    <t>Расходные материалы на всех конкурсантов и экспертов</t>
  </si>
  <si>
    <t xml:space="preserve">Папка-планшет </t>
  </si>
  <si>
    <t>Скоросшиватель пластиковый</t>
  </si>
  <si>
    <t>Бумага для флипчартов</t>
  </si>
  <si>
    <t>Формат А3</t>
  </si>
  <si>
    <t>упак</t>
  </si>
  <si>
    <t>Клейкая лента канцелярская двусторонняя</t>
  </si>
  <si>
    <t>Ручка шариковая</t>
  </si>
  <si>
    <t>Степлер</t>
  </si>
  <si>
    <t>Скобы для степлера</t>
  </si>
  <si>
    <t>Упаковка 1000 шт</t>
  </si>
  <si>
    <t>Скрепки</t>
  </si>
  <si>
    <t>коробка</t>
  </si>
  <si>
    <t>Файл-вкладыш, плотный</t>
  </si>
  <si>
    <t>А4, упаковка 100 шт</t>
  </si>
  <si>
    <t>Набор маркеров (перманентные)</t>
  </si>
  <si>
    <t>4 цвета, количество в упаковке 4 шт</t>
  </si>
  <si>
    <t>упаковка</t>
  </si>
  <si>
    <t xml:space="preserve">Ножницы </t>
  </si>
  <si>
    <t>Мешки для мусора</t>
  </si>
  <si>
    <t>60 литров, рулон 30 шт</t>
  </si>
  <si>
    <t>рулон</t>
  </si>
  <si>
    <t>Стакан одноразовый для холодных напитков</t>
  </si>
  <si>
    <t>200 мл., упаковка 100 шт</t>
  </si>
  <si>
    <t>Стакан одноразовый термостойкий</t>
  </si>
  <si>
    <t>200 мл., упаковка 50 шт</t>
  </si>
  <si>
    <t>Флеш накопитель</t>
  </si>
  <si>
    <t>16 Гб</t>
  </si>
  <si>
    <t>Вода 19 литров</t>
  </si>
  <si>
    <t>Огнетушитель углекислотный ОУ-2 или аналог</t>
  </si>
  <si>
    <t>Личный инструмент конкурсанта</t>
  </si>
  <si>
    <t xml:space="preserve">Примечание </t>
  </si>
  <si>
    <t>Клавиатура</t>
  </si>
  <si>
    <t>Проводная, подключение по USB</t>
  </si>
  <si>
    <t>штука</t>
  </si>
  <si>
    <t>Компьютерная мышь</t>
  </si>
  <si>
    <t>Наушники</t>
  </si>
  <si>
    <t>Проводные, разъём Jack 3,5</t>
  </si>
  <si>
    <t>Коврик для компьютерной мыши</t>
  </si>
  <si>
    <t>Критически важные характеристики отсутствуют</t>
  </si>
  <si>
    <t>Яндекс Браузер v25.10, Okular v23.08.5</t>
  </si>
  <si>
    <t>tar v1.35, Ark v23.08.5</t>
  </si>
  <si>
    <t>LibreOffice v24.8.4.1</t>
  </si>
  <si>
    <t>Яндекс Браузер v25.10, Chromium v143.0</t>
  </si>
  <si>
    <t>Draw.io v29.3.0, Dia v0.97.3</t>
  </si>
  <si>
    <t>Php v8.2.12, Node.js v22.21.1, Python v3.11.14, Dart v3.10.7</t>
  </si>
  <si>
    <t>Git v2.48.2, GitKraken v11.8.0, Git Cola v3.12.0, QGit v2.9</t>
  </si>
  <si>
    <r>
      <t xml:space="preserve">PyQt6, Kivy v2.3.1, Vue.js v3.5.26, React.js v19.2.3, Angular v21.1, Electron v40.0.0, </t>
    </r>
    <r>
      <rPr>
        <sz val="12"/>
        <color theme="1"/>
        <rFont val="Times New Roman"/>
        <family val="1"/>
        <charset val="1"/>
      </rPr>
      <t xml:space="preserve"> Laravel v12, Django v5.2, FastAPI v0.128, Flutter SDK v3.38.7, Nex.js v16.1.4</t>
    </r>
  </si>
  <si>
    <t>Visual Studio Code v1.108.2, Sublime Text v4.2, Kate v23.08.5</t>
  </si>
  <si>
    <t>Insomnia v12.3, Bruno v3.0.2, Postman v11.81.4</t>
  </si>
  <si>
    <t>XAMPP v8.2.12</t>
  </si>
  <si>
    <t>GIMP v3.0.6, Inkscape v1.4.3</t>
  </si>
  <si>
    <t>WebStorm v25.3.2, Rider v25.3.1, Visual Studio Code v1.108.2, PhpStorm v25.3.2, PyCharm Community v25.3.1, IntelliJ IDEA Community v25.3.2</t>
  </si>
  <si>
    <t>DataGrip v25.3.4, Dbeaver Community v25.3.3, phpMyAdmin v5.2.1, pgAdmin4 v9.6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</si>
</sst>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1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charset val="1"/>
    </font>
    <font>
      <sz val="10"/>
      <color theme="1"/>
      <name val="Times New Roman"/>
      <family val="1"/>
      <charset val="204"/>
    </font>
    <font>
      <sz val="10"/>
      <color theme="1"/>
      <name val="Times New Roman"/>
      <charset val="1"/>
    </font>
    <font>
      <sz val="11"/>
      <color theme="1"/>
      <name val="Times New Roman"/>
      <family val="1"/>
      <charset val="1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1"/>
    </font>
    <font>
      <sz val="11"/>
      <color theme="1"/>
      <name val="Times New Roman"/>
      <charset val="1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1" tint="0.24988555558946501"/>
        <bgColor rgb="FF333300"/>
      </patternFill>
    </fill>
    <fill>
      <patternFill patternType="solid">
        <fgColor theme="0" tint="-0.34998626667073579"/>
        <bgColor rgb="FFAEABAB"/>
      </patternFill>
    </fill>
    <fill>
      <patternFill patternType="solid">
        <fgColor rgb="FFAEABAB"/>
        <bgColor rgb="FFA6A6A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3" fillId="0" borderId="0"/>
    <xf numFmtId="0" fontId="23" fillId="0" borderId="0"/>
  </cellStyleXfs>
  <cellXfs count="103">
    <xf numFmtId="0" fontId="0" fillId="0" borderId="0" xfId="0"/>
    <xf numFmtId="0" fontId="15" fillId="0" borderId="3" xfId="1" applyFont="1" applyBorder="1" applyAlignment="1" applyProtection="1">
      <alignment horizontal="left" vertical="top" wrapText="1"/>
    </xf>
    <xf numFmtId="0" fontId="6" fillId="4" borderId="1" xfId="1" applyFont="1" applyFill="1" applyBorder="1" applyAlignment="1" applyProtection="1">
      <alignment horizontal="center" vertical="center"/>
    </xf>
    <xf numFmtId="0" fontId="11" fillId="0" borderId="5" xfId="1" applyFont="1" applyBorder="1" applyAlignment="1" applyProtection="1">
      <alignment horizontal="left" vertical="top" wrapText="1"/>
    </xf>
    <xf numFmtId="0" fontId="11" fillId="0" borderId="4" xfId="1" applyFont="1" applyBorder="1" applyAlignment="1" applyProtection="1">
      <alignment horizontal="left" vertical="top" wrapText="1"/>
    </xf>
    <xf numFmtId="0" fontId="10" fillId="0" borderId="3" xfId="1" applyFont="1" applyBorder="1" applyAlignment="1" applyProtection="1">
      <alignment horizontal="left" vertical="top" wrapText="1"/>
    </xf>
    <xf numFmtId="0" fontId="6" fillId="3" borderId="2" xfId="1" applyFont="1" applyFill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left"/>
    </xf>
    <xf numFmtId="0" fontId="8" fillId="0" borderId="0" xfId="1" applyFont="1" applyBorder="1" applyAlignment="1" applyProtection="1">
      <alignment horizontal="left" vertical="top" wrapText="1"/>
    </xf>
    <xf numFmtId="0" fontId="7" fillId="2" borderId="0" xfId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 applyProtection="1">
      <alignment horizontal="center"/>
    </xf>
    <xf numFmtId="0" fontId="4" fillId="0" borderId="0" xfId="1" applyFont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right" wrapText="1"/>
    </xf>
    <xf numFmtId="0" fontId="4" fillId="0" borderId="0" xfId="1" applyFont="1" applyAlignment="1" applyProtection="1"/>
    <xf numFmtId="0" fontId="1" fillId="0" borderId="0" xfId="1" applyFont="1" applyAlignment="1" applyProtection="1"/>
    <xf numFmtId="0" fontId="6" fillId="0" borderId="0" xfId="1" applyFont="1" applyAlignment="1" applyProtection="1">
      <alignment vertical="center" wrapText="1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6" xfId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3" fillId="0" borderId="1" xfId="1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vertical="top"/>
    </xf>
    <xf numFmtId="0" fontId="11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11" fillId="0" borderId="1" xfId="0" applyFont="1" applyBorder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wrapText="1"/>
    </xf>
    <xf numFmtId="0" fontId="0" fillId="0" borderId="1" xfId="0" applyBorder="1" applyAlignment="1" applyProtection="1"/>
    <xf numFmtId="0" fontId="14" fillId="0" borderId="1" xfId="0" applyFont="1" applyBorder="1" applyAlignment="1" applyProtection="1">
      <alignment vertical="top" wrapText="1"/>
    </xf>
    <xf numFmtId="0" fontId="4" fillId="0" borderId="1" xfId="1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7" xfId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wrapText="1"/>
    </xf>
    <xf numFmtId="0" fontId="16" fillId="0" borderId="1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wrapText="1"/>
    </xf>
    <xf numFmtId="0" fontId="11" fillId="0" borderId="9" xfId="0" applyFont="1" applyBorder="1" applyAlignment="1" applyProtection="1">
      <alignment vertical="center" wrapText="1"/>
    </xf>
    <xf numFmtId="0" fontId="11" fillId="0" borderId="10" xfId="0" applyFont="1" applyBorder="1" applyAlignment="1" applyProtection="1">
      <alignment vertical="center" wrapText="1"/>
    </xf>
    <xf numFmtId="0" fontId="4" fillId="0" borderId="11" xfId="1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1" applyFont="1" applyBorder="1" applyAlignment="1" applyProtection="1">
      <alignment vertical="center" wrapText="1"/>
    </xf>
    <xf numFmtId="0" fontId="18" fillId="0" borderId="1" xfId="1" applyFont="1" applyBorder="1" applyAlignment="1" applyProtection="1">
      <alignment horizontal="center" vertical="center" wrapText="1"/>
    </xf>
    <xf numFmtId="0" fontId="18" fillId="0" borderId="1" xfId="1" applyFont="1" applyBorder="1" applyAlignment="1" applyProtection="1">
      <alignment horizontal="center" vertical="center"/>
    </xf>
    <xf numFmtId="0" fontId="19" fillId="0" borderId="1" xfId="1" applyFont="1" applyBorder="1" applyAlignment="1" applyProtection="1">
      <alignment horizontal="left" vertical="center" wrapText="1"/>
    </xf>
    <xf numFmtId="0" fontId="19" fillId="0" borderId="1" xfId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center" vertical="center"/>
    </xf>
    <xf numFmtId="0" fontId="4" fillId="0" borderId="0" xfId="1" applyFont="1" applyAlignment="1" applyProtection="1">
      <alignment wrapText="1"/>
    </xf>
    <xf numFmtId="0" fontId="16" fillId="0" borderId="1" xfId="1" applyFont="1" applyBorder="1" applyAlignment="1" applyProtection="1">
      <alignment horizontal="left" vertical="top" wrapText="1"/>
    </xf>
    <xf numFmtId="0" fontId="4" fillId="0" borderId="1" xfId="4" applyFont="1" applyBorder="1" applyAlignment="1" applyProtection="1">
      <alignment vertical="top" wrapText="1"/>
    </xf>
    <xf numFmtId="0" fontId="1" fillId="0" borderId="11" xfId="1" applyFont="1" applyBorder="1" applyAlignment="1" applyProtection="1"/>
    <xf numFmtId="0" fontId="4" fillId="0" borderId="9" xfId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16" fillId="0" borderId="13" xfId="1" applyFont="1" applyBorder="1" applyAlignment="1" applyProtection="1">
      <alignment horizontal="left" vertical="top"/>
    </xf>
    <xf numFmtId="0" fontId="13" fillId="0" borderId="11" xfId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7" xfId="1" applyFont="1" applyBorder="1" applyAlignment="1" applyProtection="1">
      <alignment horizontal="center" vertical="center"/>
    </xf>
    <xf numFmtId="0" fontId="4" fillId="0" borderId="1" xfId="1" applyFont="1" applyBorder="1" applyAlignment="1" applyProtection="1">
      <alignment horizontal="center" vertical="center"/>
    </xf>
    <xf numFmtId="0" fontId="11" fillId="0" borderId="1" xfId="1" applyFont="1" applyBorder="1" applyAlignment="1" applyProtection="1">
      <alignment horizontal="center" vertical="top"/>
    </xf>
    <xf numFmtId="49" fontId="4" fillId="0" borderId="1" xfId="0" applyNumberFormat="1" applyFont="1" applyBorder="1" applyAlignment="1" applyProtection="1">
      <alignment vertical="center" wrapText="1"/>
    </xf>
    <xf numFmtId="0" fontId="0" fillId="0" borderId="0" xfId="1" applyFont="1" applyAlignment="1" applyProtection="1"/>
    <xf numFmtId="0" fontId="0" fillId="0" borderId="11" xfId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16" fillId="0" borderId="9" xfId="1" applyFont="1" applyBorder="1" applyAlignment="1" applyProtection="1">
      <alignment horizontal="left" vertical="top"/>
    </xf>
    <xf numFmtId="0" fontId="13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/>
    <xf numFmtId="0" fontId="5" fillId="0" borderId="0" xfId="1" applyFont="1" applyAlignment="1" applyProtection="1">
      <alignment vertical="center" wrapText="1"/>
    </xf>
    <xf numFmtId="0" fontId="7" fillId="0" borderId="0" xfId="1" applyFont="1" applyAlignment="1" applyProtection="1">
      <alignment vertical="center" wrapText="1"/>
    </xf>
    <xf numFmtId="0" fontId="15" fillId="0" borderId="1" xfId="0" applyFont="1" applyBorder="1" applyAlignment="1" applyProtection="1">
      <alignment vertical="top" wrapText="1"/>
    </xf>
    <xf numFmtId="0" fontId="21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left" vertical="top" wrapText="1"/>
    </xf>
    <xf numFmtId="0" fontId="15" fillId="0" borderId="1" xfId="1" applyFont="1" applyBorder="1" applyAlignment="1" applyProtection="1">
      <alignment horizontal="left" vertical="top" wrapText="1"/>
    </xf>
    <xf numFmtId="0" fontId="6" fillId="4" borderId="10" xfId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/>
    </xf>
    <xf numFmtId="0" fontId="1" fillId="0" borderId="0" xfId="1" applyFont="1" applyBorder="1" applyAlignment="1" applyProtection="1">
      <alignment horizontal="right"/>
    </xf>
    <xf numFmtId="0" fontId="7" fillId="2" borderId="14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.varlamov.0412@gmail.com" TargetMode="External"/><Relationship Id="rId1" Type="http://schemas.openxmlformats.org/officeDocument/2006/relationships/hyperlink" Target="mailto:r.anastasija2017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Normal="100" workbookViewId="0">
      <selection activeCell="A16" sqref="A16"/>
    </sheetView>
  </sheetViews>
  <sheetFormatPr defaultColWidth="8.85546875" defaultRowHeight="18.75" x14ac:dyDescent="0.3"/>
  <cols>
    <col min="1" max="1" width="52.140625" style="13" customWidth="1"/>
    <col min="2" max="2" width="90.42578125" style="14" customWidth="1"/>
  </cols>
  <sheetData>
    <row r="2" spans="1:2" x14ac:dyDescent="0.3">
      <c r="B2" s="13"/>
    </row>
    <row r="3" spans="1:2" x14ac:dyDescent="0.3">
      <c r="A3" s="15" t="s">
        <v>0</v>
      </c>
      <c r="B3" s="16" t="s">
        <v>1</v>
      </c>
    </row>
    <row r="4" spans="1:2" ht="37.5" x14ac:dyDescent="0.3">
      <c r="A4" s="15" t="s">
        <v>2</v>
      </c>
      <c r="B4" s="16" t="s">
        <v>3</v>
      </c>
    </row>
    <row r="5" spans="1:2" x14ac:dyDescent="0.3">
      <c r="A5" s="15" t="s">
        <v>4</v>
      </c>
      <c r="B5" s="16" t="s">
        <v>5</v>
      </c>
    </row>
    <row r="6" spans="1:2" ht="37.5" x14ac:dyDescent="0.3">
      <c r="A6" s="15" t="s">
        <v>6</v>
      </c>
      <c r="B6" s="16" t="s">
        <v>7</v>
      </c>
    </row>
    <row r="7" spans="1:2" x14ac:dyDescent="0.3">
      <c r="A7" s="15" t="s">
        <v>8</v>
      </c>
      <c r="B7" s="16" t="s">
        <v>9</v>
      </c>
    </row>
    <row r="8" spans="1:2" x14ac:dyDescent="0.3">
      <c r="A8" s="15" t="s">
        <v>10</v>
      </c>
      <c r="B8" s="16" t="s">
        <v>11</v>
      </c>
    </row>
    <row r="9" spans="1:2" x14ac:dyDescent="0.3">
      <c r="A9" s="15" t="s">
        <v>12</v>
      </c>
      <c r="B9" s="16" t="s">
        <v>13</v>
      </c>
    </row>
    <row r="10" spans="1:2" x14ac:dyDescent="0.3">
      <c r="A10" s="15" t="s">
        <v>14</v>
      </c>
      <c r="B10" s="16" t="s">
        <v>15</v>
      </c>
    </row>
    <row r="11" spans="1:2" x14ac:dyDescent="0.3">
      <c r="A11" s="15" t="s">
        <v>16</v>
      </c>
      <c r="B11" s="16" t="s">
        <v>17</v>
      </c>
    </row>
    <row r="12" spans="1:2" ht="18" customHeight="1" x14ac:dyDescent="0.3">
      <c r="A12" s="15" t="s">
        <v>18</v>
      </c>
      <c r="B12" s="16" t="s">
        <v>19</v>
      </c>
    </row>
    <row r="13" spans="1:2" x14ac:dyDescent="0.3">
      <c r="A13" s="15" t="s">
        <v>20</v>
      </c>
      <c r="B13" s="16" t="s">
        <v>21</v>
      </c>
    </row>
    <row r="14" spans="1:2" x14ac:dyDescent="0.3">
      <c r="A14" s="15" t="s">
        <v>22</v>
      </c>
      <c r="B14" s="16" t="s">
        <v>23</v>
      </c>
    </row>
    <row r="15" spans="1:2" x14ac:dyDescent="0.3">
      <c r="A15" s="15" t="s">
        <v>24</v>
      </c>
      <c r="B15" s="16">
        <v>5</v>
      </c>
    </row>
    <row r="16" spans="1:2" x14ac:dyDescent="0.3">
      <c r="A16" s="15" t="s">
        <v>25</v>
      </c>
      <c r="B16" s="16">
        <v>6</v>
      </c>
    </row>
    <row r="17" spans="1:2" ht="21" customHeight="1" x14ac:dyDescent="0.3">
      <c r="A17" s="15" t="s">
        <v>26</v>
      </c>
      <c r="B17" s="16">
        <v>8</v>
      </c>
    </row>
    <row r="20" spans="1:2" x14ac:dyDescent="0.3">
      <c r="A20" s="13" t="s">
        <v>27</v>
      </c>
    </row>
    <row r="21" spans="1:2" x14ac:dyDescent="0.3">
      <c r="A21" s="13" t="s">
        <v>28</v>
      </c>
    </row>
    <row r="22" spans="1:2" x14ac:dyDescent="0.3">
      <c r="A22" s="13" t="s">
        <v>29</v>
      </c>
    </row>
    <row r="23" spans="1:2" ht="37.5" x14ac:dyDescent="0.3">
      <c r="A23" s="13" t="s">
        <v>30</v>
      </c>
    </row>
  </sheetData>
  <hyperlinks>
    <hyperlink ref="B10" r:id="rId1"/>
    <hyperlink ref="B13" r:id="rId2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topLeftCell="A90" zoomScaleNormal="100" workbookViewId="0">
      <selection activeCell="C91" sqref="C91"/>
    </sheetView>
  </sheetViews>
  <sheetFormatPr defaultColWidth="14.5703125" defaultRowHeight="15" x14ac:dyDescent="0.25"/>
  <cols>
    <col min="1" max="1" width="5.140625" style="17" customWidth="1"/>
    <col min="2" max="2" width="52" style="17" customWidth="1"/>
    <col min="3" max="3" width="30.85546875" style="17" customWidth="1"/>
    <col min="4" max="4" width="22" style="17" customWidth="1"/>
    <col min="5" max="5" width="15.5703125" style="17" customWidth="1"/>
    <col min="6" max="6" width="19.7109375" style="17" customWidth="1"/>
    <col min="7" max="7" width="14.5703125" style="17"/>
    <col min="8" max="8" width="25" style="17" customWidth="1"/>
    <col min="9" max="10" width="8.7109375" style="18" customWidth="1"/>
    <col min="11" max="16383" width="14.5703125" style="18"/>
    <col min="16384" max="16384" width="11.5703125" style="18" customWidth="1"/>
  </cols>
  <sheetData>
    <row r="1" spans="1:9" x14ac:dyDescent="0.25">
      <c r="A1" s="12" t="s">
        <v>31</v>
      </c>
      <c r="B1" s="12"/>
      <c r="C1" s="12"/>
      <c r="D1" s="12"/>
      <c r="E1" s="12"/>
      <c r="F1" s="12"/>
      <c r="G1" s="12"/>
      <c r="H1" s="12"/>
    </row>
    <row r="2" spans="1:9" ht="20.25" x14ac:dyDescent="0.3">
      <c r="A2" s="11" t="s">
        <v>32</v>
      </c>
      <c r="B2" s="11"/>
      <c r="C2" s="11"/>
      <c r="D2" s="11"/>
      <c r="E2" s="11"/>
      <c r="F2" s="11"/>
      <c r="G2" s="11"/>
      <c r="H2" s="11"/>
    </row>
    <row r="3" spans="1:9" ht="21" customHeight="1" x14ac:dyDescent="0.25">
      <c r="A3" s="10" t="str">
        <f>'Информация о Чемпионате'!B4</f>
        <v>Региональный этап чемпоната по профессиональному мастерству "Профессионалы" в 2026 г.</v>
      </c>
      <c r="B3" s="10"/>
      <c r="C3" s="10"/>
      <c r="D3" s="10"/>
      <c r="E3" s="10"/>
      <c r="F3" s="10"/>
      <c r="G3" s="10"/>
      <c r="H3" s="10"/>
      <c r="I3" s="19"/>
    </row>
    <row r="4" spans="1:9" ht="20.25" x14ac:dyDescent="0.3">
      <c r="A4" s="11" t="s">
        <v>33</v>
      </c>
      <c r="B4" s="11"/>
      <c r="C4" s="11"/>
      <c r="D4" s="11"/>
      <c r="E4" s="11"/>
      <c r="F4" s="11"/>
      <c r="G4" s="11"/>
      <c r="H4" s="11"/>
    </row>
    <row r="5" spans="1:9" ht="22.5" customHeight="1" x14ac:dyDescent="0.25">
      <c r="A5" s="9" t="str">
        <f>'Информация о Чемпионате'!B3</f>
        <v>Цифровой двойник пациента</v>
      </c>
      <c r="B5" s="9"/>
      <c r="C5" s="9"/>
      <c r="D5" s="9"/>
      <c r="E5" s="9"/>
      <c r="F5" s="9"/>
      <c r="G5" s="9"/>
      <c r="H5" s="9"/>
    </row>
    <row r="6" spans="1:9" ht="15" customHeight="1" x14ac:dyDescent="0.25">
      <c r="A6" s="8" t="s">
        <v>34</v>
      </c>
      <c r="B6" s="8"/>
      <c r="C6" s="8"/>
      <c r="D6" s="8"/>
      <c r="E6" s="8"/>
      <c r="F6" s="8"/>
      <c r="G6" s="8"/>
      <c r="H6" s="8"/>
    </row>
    <row r="7" spans="1:9" ht="15.75" customHeight="1" x14ac:dyDescent="0.25">
      <c r="A7" s="8" t="s">
        <v>35</v>
      </c>
      <c r="B7" s="8"/>
      <c r="C7" s="7" t="str">
        <f>'Информация о Чемпионате'!B5</f>
        <v>Кемеровская область-Кузбасс</v>
      </c>
      <c r="D7" s="7"/>
      <c r="E7" s="7"/>
      <c r="F7" s="7"/>
      <c r="G7" s="7"/>
      <c r="H7" s="7"/>
    </row>
    <row r="8" spans="1:9" ht="15.75" customHeight="1" x14ac:dyDescent="0.25">
      <c r="A8" s="8" t="s">
        <v>36</v>
      </c>
      <c r="B8" s="8"/>
      <c r="C8" s="8"/>
      <c r="D8" s="7" t="str">
        <f>'Информация о Чемпионате'!B6</f>
        <v>ГПОУ «Сибирский политехнический техникум»</v>
      </c>
      <c r="E8" s="7"/>
      <c r="F8" s="7"/>
      <c r="G8" s="7"/>
      <c r="H8" s="7"/>
    </row>
    <row r="9" spans="1:9" ht="15.75" customHeight="1" x14ac:dyDescent="0.25">
      <c r="A9" s="8" t="s">
        <v>37</v>
      </c>
      <c r="B9" s="8"/>
      <c r="C9" s="8" t="str">
        <f>'Информация о Чемпионате'!B7</f>
        <v>г.Кемерово, ул.Павленко, 1а</v>
      </c>
      <c r="D9" s="8"/>
      <c r="E9" s="8"/>
      <c r="F9" s="8"/>
      <c r="G9" s="8"/>
      <c r="H9" s="8"/>
    </row>
    <row r="10" spans="1:9" ht="15.75" customHeight="1" x14ac:dyDescent="0.25">
      <c r="A10" s="8" t="s">
        <v>38</v>
      </c>
      <c r="B10" s="8"/>
      <c r="C10" s="8" t="str">
        <f>'Информация о Чемпионате'!B9</f>
        <v>Рябова Анастасия Михайловна</v>
      </c>
      <c r="D10" s="8"/>
      <c r="E10" s="8" t="str">
        <f>'Информация о Чемпионате'!B10</f>
        <v xml:space="preserve">r.anastasija2017@yandex.ru </v>
      </c>
      <c r="F10" s="8"/>
      <c r="G10" s="8" t="str">
        <f>'Информация о Чемпионате'!B11</f>
        <v>8-904-999-5974</v>
      </c>
      <c r="H10" s="8"/>
    </row>
    <row r="11" spans="1:9" ht="15.75" customHeight="1" x14ac:dyDescent="0.25">
      <c r="A11" s="8" t="s">
        <v>39</v>
      </c>
      <c r="B11" s="8"/>
      <c r="C11" s="8" t="str">
        <f>'Информация о Чемпионате'!B12</f>
        <v>Варламов Сергей Станиславович</v>
      </c>
      <c r="D11" s="8"/>
      <c r="E11" s="8" t="str">
        <f>'Информация о Чемпионате'!B13</f>
        <v xml:space="preserve">s.varlamov.0412@gmail.com </v>
      </c>
      <c r="F11" s="8"/>
      <c r="G11" s="8" t="str">
        <f>'Информация о Чемпионате'!B14</f>
        <v>8-951-160-7727</v>
      </c>
      <c r="H11" s="8"/>
    </row>
    <row r="12" spans="1:9" ht="15.75" customHeight="1" x14ac:dyDescent="0.25">
      <c r="A12" s="8" t="s">
        <v>40</v>
      </c>
      <c r="B12" s="8"/>
      <c r="C12" s="8">
        <f>'Информация о Чемпионате'!B17</f>
        <v>8</v>
      </c>
      <c r="D12" s="8"/>
      <c r="E12" s="8"/>
      <c r="F12" s="8"/>
      <c r="G12" s="8"/>
      <c r="H12" s="8"/>
    </row>
    <row r="13" spans="1:9" ht="15.75" customHeight="1" x14ac:dyDescent="0.25">
      <c r="A13" s="8" t="s">
        <v>41</v>
      </c>
      <c r="B13" s="8"/>
      <c r="C13" s="8">
        <f>'Информация о Чемпионате'!B15</f>
        <v>5</v>
      </c>
      <c r="D13" s="8"/>
      <c r="E13" s="8"/>
      <c r="F13" s="8"/>
      <c r="G13" s="8"/>
      <c r="H13" s="8"/>
    </row>
    <row r="14" spans="1:9" ht="15.75" customHeight="1" x14ac:dyDescent="0.25">
      <c r="A14" s="8" t="s">
        <v>42</v>
      </c>
      <c r="B14" s="8"/>
      <c r="C14" s="8">
        <f>'Информация о Чемпионате'!B16</f>
        <v>6</v>
      </c>
      <c r="D14" s="8"/>
      <c r="E14" s="8"/>
      <c r="F14" s="8"/>
      <c r="G14" s="8"/>
      <c r="H14" s="8"/>
    </row>
    <row r="15" spans="1:9" ht="15.75" customHeight="1" x14ac:dyDescent="0.25">
      <c r="A15" s="8" t="s">
        <v>43</v>
      </c>
      <c r="B15" s="8"/>
      <c r="C15" s="8" t="str">
        <f>'Информация о Чемпионате'!B8</f>
        <v>09.02.2026-12.02.2026</v>
      </c>
      <c r="D15" s="8"/>
      <c r="E15" s="8"/>
      <c r="F15" s="8"/>
      <c r="G15" s="8"/>
      <c r="H15" s="8"/>
    </row>
    <row r="16" spans="1:9" ht="20.25" x14ac:dyDescent="0.25">
      <c r="A16" s="6" t="s">
        <v>44</v>
      </c>
      <c r="B16" s="6"/>
      <c r="C16" s="6"/>
      <c r="D16" s="6"/>
      <c r="E16" s="6"/>
      <c r="F16" s="6"/>
      <c r="G16" s="6"/>
      <c r="H16" s="6"/>
    </row>
    <row r="17" spans="1:8" ht="15" customHeight="1" x14ac:dyDescent="0.25">
      <c r="A17" s="5" t="s">
        <v>45</v>
      </c>
      <c r="B17" s="5"/>
      <c r="C17" s="5"/>
      <c r="D17" s="5"/>
      <c r="E17" s="5"/>
      <c r="F17" s="5"/>
      <c r="G17" s="5"/>
      <c r="H17" s="5"/>
    </row>
    <row r="18" spans="1:8" ht="15" customHeight="1" x14ac:dyDescent="0.25">
      <c r="A18" s="4" t="s">
        <v>46</v>
      </c>
      <c r="B18" s="4"/>
      <c r="C18" s="4"/>
      <c r="D18" s="4"/>
      <c r="E18" s="4"/>
      <c r="F18" s="4"/>
      <c r="G18" s="4"/>
      <c r="H18" s="4"/>
    </row>
    <row r="19" spans="1:8" ht="15" customHeight="1" x14ac:dyDescent="0.25">
      <c r="A19" s="4" t="s">
        <v>47</v>
      </c>
      <c r="B19" s="4"/>
      <c r="C19" s="4"/>
      <c r="D19" s="4"/>
      <c r="E19" s="4"/>
      <c r="F19" s="4"/>
      <c r="G19" s="4"/>
      <c r="H19" s="4"/>
    </row>
    <row r="20" spans="1:8" ht="15" customHeight="1" x14ac:dyDescent="0.25">
      <c r="A20" s="4" t="s">
        <v>48</v>
      </c>
      <c r="B20" s="4"/>
      <c r="C20" s="4"/>
      <c r="D20" s="4"/>
      <c r="E20" s="4"/>
      <c r="F20" s="4"/>
      <c r="G20" s="4"/>
      <c r="H20" s="4"/>
    </row>
    <row r="21" spans="1:8" ht="15" customHeight="1" x14ac:dyDescent="0.25">
      <c r="A21" s="4" t="s">
        <v>49</v>
      </c>
      <c r="B21" s="4"/>
      <c r="C21" s="4"/>
      <c r="D21" s="4"/>
      <c r="E21" s="4"/>
      <c r="F21" s="4"/>
      <c r="G21" s="4"/>
      <c r="H21" s="4"/>
    </row>
    <row r="22" spans="1:8" ht="15" customHeight="1" x14ac:dyDescent="0.25">
      <c r="A22" s="4" t="s">
        <v>50</v>
      </c>
      <c r="B22" s="4"/>
      <c r="C22" s="4"/>
      <c r="D22" s="4"/>
      <c r="E22" s="4"/>
      <c r="F22" s="4"/>
      <c r="G22" s="4"/>
      <c r="H22" s="4"/>
    </row>
    <row r="23" spans="1:8" ht="15" customHeight="1" x14ac:dyDescent="0.25">
      <c r="A23" s="4" t="s">
        <v>51</v>
      </c>
      <c r="B23" s="4"/>
      <c r="C23" s="4"/>
      <c r="D23" s="4"/>
      <c r="E23" s="4"/>
      <c r="F23" s="4"/>
      <c r="G23" s="4"/>
      <c r="H23" s="4"/>
    </row>
    <row r="24" spans="1:8" ht="15" customHeight="1" x14ac:dyDescent="0.25">
      <c r="A24" s="4" t="s">
        <v>52</v>
      </c>
      <c r="B24" s="4"/>
      <c r="C24" s="4"/>
      <c r="D24" s="4"/>
      <c r="E24" s="4"/>
      <c r="F24" s="4"/>
      <c r="G24" s="4"/>
      <c r="H24" s="4"/>
    </row>
    <row r="25" spans="1:8" ht="15.75" customHeight="1" x14ac:dyDescent="0.25">
      <c r="A25" s="3" t="s">
        <v>53</v>
      </c>
      <c r="B25" s="3"/>
      <c r="C25" s="3"/>
      <c r="D25" s="3"/>
      <c r="E25" s="3"/>
      <c r="F25" s="3"/>
      <c r="G25" s="3"/>
      <c r="H25" s="3"/>
    </row>
    <row r="26" spans="1:8" ht="60" x14ac:dyDescent="0.25">
      <c r="A26" s="20" t="s">
        <v>54</v>
      </c>
      <c r="B26" s="21" t="s">
        <v>55</v>
      </c>
      <c r="C26" s="21" t="s">
        <v>56</v>
      </c>
      <c r="D26" s="22" t="s">
        <v>57</v>
      </c>
      <c r="E26" s="22" t="s">
        <v>58</v>
      </c>
      <c r="F26" s="22" t="s">
        <v>59</v>
      </c>
      <c r="G26" s="22" t="s">
        <v>60</v>
      </c>
      <c r="H26" s="23" t="s">
        <v>61</v>
      </c>
    </row>
    <row r="27" spans="1:8" ht="157.5" x14ac:dyDescent="0.25">
      <c r="A27" s="24">
        <v>1</v>
      </c>
      <c r="B27" s="25" t="s">
        <v>62</v>
      </c>
      <c r="C27" s="26" t="s">
        <v>63</v>
      </c>
      <c r="D27" s="27" t="s">
        <v>64</v>
      </c>
      <c r="E27" s="28">
        <v>1</v>
      </c>
      <c r="F27" s="28" t="s">
        <v>65</v>
      </c>
      <c r="G27" s="28">
        <v>7</v>
      </c>
      <c r="H27" s="29"/>
    </row>
    <row r="28" spans="1:8" x14ac:dyDescent="0.25">
      <c r="A28" s="24">
        <v>2</v>
      </c>
      <c r="B28" s="30" t="s">
        <v>66</v>
      </c>
      <c r="C28" s="31" t="s">
        <v>67</v>
      </c>
      <c r="D28" s="27" t="s">
        <v>64</v>
      </c>
      <c r="E28" s="28">
        <v>2</v>
      </c>
      <c r="F28" s="28" t="s">
        <v>65</v>
      </c>
      <c r="G28" s="28">
        <v>13</v>
      </c>
      <c r="H28" s="29"/>
    </row>
    <row r="29" spans="1:8" x14ac:dyDescent="0.25">
      <c r="A29" s="24">
        <v>3</v>
      </c>
      <c r="B29" s="30" t="s">
        <v>68</v>
      </c>
      <c r="C29" s="31" t="s">
        <v>69</v>
      </c>
      <c r="D29" s="27" t="s">
        <v>64</v>
      </c>
      <c r="E29" s="28">
        <v>1</v>
      </c>
      <c r="F29" s="28" t="s">
        <v>65</v>
      </c>
      <c r="G29" s="28">
        <v>1</v>
      </c>
      <c r="H29" s="29"/>
    </row>
    <row r="30" spans="1:8" x14ac:dyDescent="0.25">
      <c r="A30" s="24">
        <v>4</v>
      </c>
      <c r="B30" s="32" t="s">
        <v>70</v>
      </c>
      <c r="C30" s="33" t="s">
        <v>71</v>
      </c>
      <c r="D30" s="34" t="s">
        <v>72</v>
      </c>
      <c r="E30" s="35">
        <v>1</v>
      </c>
      <c r="F30" s="36" t="s">
        <v>65</v>
      </c>
      <c r="G30" s="28">
        <f>E30*$C$14</f>
        <v>6</v>
      </c>
      <c r="H30" s="29"/>
    </row>
    <row r="31" spans="1:8" ht="30" x14ac:dyDescent="0.25">
      <c r="A31" s="24">
        <v>5</v>
      </c>
      <c r="B31" s="32" t="s">
        <v>73</v>
      </c>
      <c r="C31" s="37" t="s">
        <v>213</v>
      </c>
      <c r="D31" s="34" t="s">
        <v>72</v>
      </c>
      <c r="E31" s="34">
        <v>1</v>
      </c>
      <c r="F31" s="28" t="s">
        <v>65</v>
      </c>
      <c r="G31" s="28">
        <f>E31*$C$14</f>
        <v>6</v>
      </c>
      <c r="H31" s="29"/>
    </row>
    <row r="32" spans="1:8" x14ac:dyDescent="0.25">
      <c r="A32" s="24">
        <v>6</v>
      </c>
      <c r="B32" s="32" t="s">
        <v>74</v>
      </c>
      <c r="C32" s="38" t="s">
        <v>214</v>
      </c>
      <c r="D32" s="34" t="s">
        <v>72</v>
      </c>
      <c r="E32" s="39">
        <v>1</v>
      </c>
      <c r="F32" s="28" t="s">
        <v>65</v>
      </c>
      <c r="G32" s="28">
        <f>E32*$C$14</f>
        <v>6</v>
      </c>
      <c r="H32" s="29"/>
    </row>
    <row r="33" spans="1:8" x14ac:dyDescent="0.25">
      <c r="A33" s="24">
        <v>7</v>
      </c>
      <c r="B33" s="32" t="s">
        <v>75</v>
      </c>
      <c r="C33" s="37" t="s">
        <v>215</v>
      </c>
      <c r="D33" s="34" t="s">
        <v>72</v>
      </c>
      <c r="E33" s="34">
        <v>1</v>
      </c>
      <c r="F33" s="36" t="s">
        <v>65</v>
      </c>
      <c r="G33" s="28">
        <f>E33*$C$14</f>
        <v>6</v>
      </c>
      <c r="H33" s="29"/>
    </row>
    <row r="34" spans="1:8" ht="30" x14ac:dyDescent="0.25">
      <c r="A34" s="24">
        <v>8</v>
      </c>
      <c r="B34" s="32" t="s">
        <v>76</v>
      </c>
      <c r="C34" s="38" t="s">
        <v>216</v>
      </c>
      <c r="D34" s="34" t="s">
        <v>72</v>
      </c>
      <c r="E34" s="40">
        <v>1</v>
      </c>
      <c r="F34" s="28" t="s">
        <v>65</v>
      </c>
      <c r="G34" s="28">
        <f>E34*$C$14</f>
        <v>6</v>
      </c>
      <c r="H34" s="29"/>
    </row>
    <row r="35" spans="1:8" x14ac:dyDescent="0.25">
      <c r="A35" s="24">
        <v>9</v>
      </c>
      <c r="B35" s="41" t="s">
        <v>77</v>
      </c>
      <c r="C35" s="25" t="s">
        <v>78</v>
      </c>
      <c r="D35" s="27" t="s">
        <v>64</v>
      </c>
      <c r="E35" s="42">
        <v>1</v>
      </c>
      <c r="F35" s="28" t="s">
        <v>65</v>
      </c>
      <c r="G35" s="28">
        <v>1</v>
      </c>
      <c r="H35" s="29"/>
    </row>
    <row r="36" spans="1:8" ht="30" x14ac:dyDescent="0.25">
      <c r="A36" s="24">
        <v>10</v>
      </c>
      <c r="B36" s="41" t="s">
        <v>79</v>
      </c>
      <c r="C36" s="25" t="s">
        <v>80</v>
      </c>
      <c r="D36" s="27" t="s">
        <v>64</v>
      </c>
      <c r="E36" s="28">
        <v>1</v>
      </c>
      <c r="F36" s="28" t="s">
        <v>65</v>
      </c>
      <c r="G36" s="28">
        <v>30</v>
      </c>
      <c r="H36" s="29"/>
    </row>
    <row r="37" spans="1:8" x14ac:dyDescent="0.25">
      <c r="A37" s="24">
        <v>11</v>
      </c>
      <c r="B37" s="41" t="s">
        <v>77</v>
      </c>
      <c r="C37" s="25" t="s">
        <v>81</v>
      </c>
      <c r="D37" s="27" t="s">
        <v>64</v>
      </c>
      <c r="E37" s="42">
        <v>1</v>
      </c>
      <c r="F37" s="28" t="s">
        <v>65</v>
      </c>
      <c r="G37" s="42">
        <v>1</v>
      </c>
      <c r="H37" s="29"/>
    </row>
    <row r="38" spans="1:8" x14ac:dyDescent="0.25">
      <c r="A38" s="24">
        <v>12</v>
      </c>
      <c r="B38" s="41" t="s">
        <v>82</v>
      </c>
      <c r="C38" s="25" t="s">
        <v>83</v>
      </c>
      <c r="D38" s="27" t="s">
        <v>64</v>
      </c>
      <c r="E38" s="28">
        <v>1</v>
      </c>
      <c r="F38" s="28" t="s">
        <v>65</v>
      </c>
      <c r="G38" s="28">
        <v>13</v>
      </c>
      <c r="H38" s="29"/>
    </row>
    <row r="39" spans="1:8" x14ac:dyDescent="0.25">
      <c r="A39" s="24">
        <v>13</v>
      </c>
      <c r="B39" s="41" t="s">
        <v>82</v>
      </c>
      <c r="C39" s="25" t="s">
        <v>84</v>
      </c>
      <c r="D39" s="27" t="s">
        <v>64</v>
      </c>
      <c r="E39" s="28">
        <v>1</v>
      </c>
      <c r="F39" s="28" t="s">
        <v>65</v>
      </c>
      <c r="G39" s="28">
        <v>3</v>
      </c>
      <c r="H39" s="29"/>
    </row>
    <row r="40" spans="1:8" x14ac:dyDescent="0.25">
      <c r="A40" s="24">
        <v>14</v>
      </c>
      <c r="B40" s="41" t="s">
        <v>77</v>
      </c>
      <c r="C40" s="25" t="s">
        <v>85</v>
      </c>
      <c r="D40" s="27" t="s">
        <v>64</v>
      </c>
      <c r="E40" s="28">
        <v>1</v>
      </c>
      <c r="F40" s="28" t="s">
        <v>65</v>
      </c>
      <c r="G40" s="28">
        <v>8</v>
      </c>
      <c r="H40" s="29"/>
    </row>
    <row r="41" spans="1:8" x14ac:dyDescent="0.25">
      <c r="A41" s="24">
        <v>15</v>
      </c>
      <c r="B41" s="41" t="s">
        <v>86</v>
      </c>
      <c r="C41" s="25" t="s">
        <v>87</v>
      </c>
      <c r="D41" s="27" t="s">
        <v>64</v>
      </c>
      <c r="E41" s="28">
        <v>1</v>
      </c>
      <c r="F41" s="28" t="s">
        <v>65</v>
      </c>
      <c r="G41" s="28">
        <v>1</v>
      </c>
      <c r="H41" s="29"/>
    </row>
    <row r="42" spans="1:8" x14ac:dyDescent="0.25">
      <c r="A42" s="24">
        <v>16</v>
      </c>
      <c r="B42" s="41" t="s">
        <v>88</v>
      </c>
      <c r="C42" s="25" t="s">
        <v>89</v>
      </c>
      <c r="D42" s="27" t="s">
        <v>64</v>
      </c>
      <c r="E42" s="28">
        <v>1</v>
      </c>
      <c r="F42" s="28" t="s">
        <v>65</v>
      </c>
      <c r="G42" s="28">
        <v>1</v>
      </c>
      <c r="H42" s="29"/>
    </row>
    <row r="43" spans="1:8" x14ac:dyDescent="0.25">
      <c r="A43" s="24">
        <v>17</v>
      </c>
      <c r="B43" s="41" t="s">
        <v>90</v>
      </c>
      <c r="C43" s="25" t="s">
        <v>91</v>
      </c>
      <c r="D43" s="27" t="s">
        <v>64</v>
      </c>
      <c r="E43" s="28">
        <v>1</v>
      </c>
      <c r="F43" s="28" t="s">
        <v>65</v>
      </c>
      <c r="G43" s="28">
        <v>1</v>
      </c>
      <c r="H43" s="29"/>
    </row>
    <row r="44" spans="1:8" x14ac:dyDescent="0.25">
      <c r="A44" s="24">
        <v>18</v>
      </c>
      <c r="B44" s="41" t="s">
        <v>92</v>
      </c>
      <c r="C44" s="25" t="s">
        <v>93</v>
      </c>
      <c r="D44" s="27" t="s">
        <v>64</v>
      </c>
      <c r="E44" s="28">
        <v>1</v>
      </c>
      <c r="F44" s="28" t="s">
        <v>65</v>
      </c>
      <c r="G44" s="28">
        <v>1</v>
      </c>
      <c r="H44" s="29"/>
    </row>
    <row r="45" spans="1:8" x14ac:dyDescent="0.25">
      <c r="A45" s="24">
        <v>19</v>
      </c>
      <c r="B45" s="41" t="s">
        <v>92</v>
      </c>
      <c r="C45" s="25" t="s">
        <v>94</v>
      </c>
      <c r="D45" s="27" t="s">
        <v>64</v>
      </c>
      <c r="E45" s="28">
        <v>1</v>
      </c>
      <c r="F45" s="28" t="s">
        <v>65</v>
      </c>
      <c r="G45" s="28">
        <v>1</v>
      </c>
      <c r="H45" s="29"/>
    </row>
    <row r="46" spans="1:8" x14ac:dyDescent="0.25">
      <c r="A46" s="24">
        <v>20</v>
      </c>
      <c r="B46" s="43" t="s">
        <v>95</v>
      </c>
      <c r="C46" s="44"/>
      <c r="D46" s="34" t="s">
        <v>96</v>
      </c>
      <c r="E46" s="27">
        <v>1</v>
      </c>
      <c r="F46" s="27" t="s">
        <v>97</v>
      </c>
      <c r="G46" s="27">
        <f>E46</f>
        <v>1</v>
      </c>
      <c r="H46" s="29"/>
    </row>
    <row r="47" spans="1:8" x14ac:dyDescent="0.25">
      <c r="A47" s="24">
        <v>21</v>
      </c>
      <c r="B47" s="45" t="s">
        <v>98</v>
      </c>
      <c r="C47" s="25"/>
      <c r="D47" s="34" t="s">
        <v>96</v>
      </c>
      <c r="E47" s="27">
        <v>1</v>
      </c>
      <c r="F47" s="27" t="s">
        <v>97</v>
      </c>
      <c r="G47" s="27">
        <v>12</v>
      </c>
      <c r="H47" s="29"/>
    </row>
    <row r="48" spans="1:8" x14ac:dyDescent="0.25">
      <c r="A48" s="24">
        <v>22</v>
      </c>
      <c r="B48" s="46" t="s">
        <v>99</v>
      </c>
      <c r="C48" s="47"/>
      <c r="D48" s="23" t="s">
        <v>100</v>
      </c>
      <c r="E48" s="23">
        <v>1</v>
      </c>
      <c r="F48" s="28" t="s">
        <v>97</v>
      </c>
      <c r="G48" s="23">
        <v>1</v>
      </c>
      <c r="H48" s="29"/>
    </row>
    <row r="49" spans="1:8" ht="23.25" customHeight="1" x14ac:dyDescent="0.25">
      <c r="A49" s="2" t="s">
        <v>101</v>
      </c>
      <c r="B49" s="2"/>
      <c r="C49" s="2"/>
      <c r="D49" s="2"/>
      <c r="E49" s="2"/>
      <c r="F49" s="2"/>
      <c r="G49" s="2"/>
      <c r="H49" s="2"/>
    </row>
    <row r="50" spans="1:8" ht="15.75" customHeight="1" x14ac:dyDescent="0.25">
      <c r="A50" s="1" t="s">
        <v>102</v>
      </c>
      <c r="B50" s="1"/>
      <c r="C50" s="1"/>
      <c r="D50" s="1"/>
      <c r="E50" s="1"/>
      <c r="F50" s="1"/>
      <c r="G50" s="1"/>
      <c r="H50" s="1"/>
    </row>
    <row r="51" spans="1:8" ht="15" customHeight="1" x14ac:dyDescent="0.25">
      <c r="A51" s="4" t="s">
        <v>103</v>
      </c>
      <c r="B51" s="4"/>
      <c r="C51" s="4"/>
      <c r="D51" s="4"/>
      <c r="E51" s="4"/>
      <c r="F51" s="4"/>
      <c r="G51" s="4"/>
      <c r="H51" s="4"/>
    </row>
    <row r="52" spans="1:8" ht="15" customHeight="1" x14ac:dyDescent="0.25">
      <c r="A52" s="4" t="s">
        <v>47</v>
      </c>
      <c r="B52" s="4"/>
      <c r="C52" s="4"/>
      <c r="D52" s="4"/>
      <c r="E52" s="4"/>
      <c r="F52" s="4"/>
      <c r="G52" s="4"/>
      <c r="H52" s="4"/>
    </row>
    <row r="53" spans="1:8" ht="15" customHeight="1" x14ac:dyDescent="0.25">
      <c r="A53" s="4" t="s">
        <v>104</v>
      </c>
      <c r="B53" s="4"/>
      <c r="C53" s="4"/>
      <c r="D53" s="4"/>
      <c r="E53" s="4"/>
      <c r="F53" s="4"/>
      <c r="G53" s="4"/>
      <c r="H53" s="4"/>
    </row>
    <row r="54" spans="1:8" ht="15" customHeight="1" x14ac:dyDescent="0.25">
      <c r="A54" s="4" t="s">
        <v>105</v>
      </c>
      <c r="B54" s="4"/>
      <c r="C54" s="4"/>
      <c r="D54" s="4"/>
      <c r="E54" s="4"/>
      <c r="F54" s="4"/>
      <c r="G54" s="4"/>
      <c r="H54" s="4"/>
    </row>
    <row r="55" spans="1:8" ht="15" customHeight="1" x14ac:dyDescent="0.25">
      <c r="A55" s="4" t="s">
        <v>106</v>
      </c>
      <c r="B55" s="4"/>
      <c r="C55" s="4"/>
      <c r="D55" s="4"/>
      <c r="E55" s="4"/>
      <c r="F55" s="4"/>
      <c r="G55" s="4"/>
      <c r="H55" s="4"/>
    </row>
    <row r="56" spans="1:8" ht="15" customHeight="1" x14ac:dyDescent="0.25">
      <c r="A56" s="4" t="s">
        <v>107</v>
      </c>
      <c r="B56" s="4"/>
      <c r="C56" s="4"/>
      <c r="D56" s="4"/>
      <c r="E56" s="4"/>
      <c r="F56" s="4"/>
      <c r="G56" s="4"/>
      <c r="H56" s="4"/>
    </row>
    <row r="57" spans="1:8" ht="15" customHeight="1" x14ac:dyDescent="0.25">
      <c r="A57" s="4" t="s">
        <v>108</v>
      </c>
      <c r="B57" s="4"/>
      <c r="C57" s="4"/>
      <c r="D57" s="4"/>
      <c r="E57" s="4"/>
      <c r="F57" s="4"/>
      <c r="G57" s="4"/>
      <c r="H57" s="4"/>
    </row>
    <row r="58" spans="1:8" ht="15.75" customHeight="1" x14ac:dyDescent="0.25">
      <c r="A58" s="97" t="s">
        <v>109</v>
      </c>
      <c r="B58" s="97"/>
      <c r="C58" s="97"/>
      <c r="D58" s="97"/>
      <c r="E58" s="97"/>
      <c r="F58" s="97"/>
      <c r="G58" s="97"/>
      <c r="H58" s="97"/>
    </row>
    <row r="59" spans="1:8" ht="60" x14ac:dyDescent="0.25">
      <c r="A59" s="23" t="s">
        <v>54</v>
      </c>
      <c r="B59" s="23" t="s">
        <v>55</v>
      </c>
      <c r="C59" s="21" t="s">
        <v>56</v>
      </c>
      <c r="D59" s="23" t="s">
        <v>57</v>
      </c>
      <c r="E59" s="48" t="s">
        <v>58</v>
      </c>
      <c r="F59" s="48" t="s">
        <v>59</v>
      </c>
      <c r="G59" s="48" t="s">
        <v>60</v>
      </c>
      <c r="H59" s="23" t="s">
        <v>61</v>
      </c>
    </row>
    <row r="60" spans="1:8" x14ac:dyDescent="0.25">
      <c r="A60" s="49">
        <v>1</v>
      </c>
      <c r="B60" s="47" t="s">
        <v>90</v>
      </c>
      <c r="C60" s="33" t="s">
        <v>110</v>
      </c>
      <c r="D60" s="28" t="s">
        <v>100</v>
      </c>
      <c r="E60" s="28">
        <v>1</v>
      </c>
      <c r="F60" s="28" t="s">
        <v>97</v>
      </c>
      <c r="G60" s="42">
        <v>1</v>
      </c>
      <c r="H60" s="29"/>
    </row>
    <row r="61" spans="1:8" x14ac:dyDescent="0.25">
      <c r="A61" s="49">
        <v>2</v>
      </c>
      <c r="B61" s="47" t="s">
        <v>77</v>
      </c>
      <c r="C61" s="33" t="s">
        <v>111</v>
      </c>
      <c r="D61" s="28" t="s">
        <v>100</v>
      </c>
      <c r="E61" s="28">
        <v>15</v>
      </c>
      <c r="F61" s="28" t="s">
        <v>97</v>
      </c>
      <c r="G61" s="42">
        <v>15</v>
      </c>
      <c r="H61" s="29"/>
    </row>
    <row r="62" spans="1:8" ht="30" x14ac:dyDescent="0.25">
      <c r="A62" s="49">
        <v>3</v>
      </c>
      <c r="B62" s="47" t="s">
        <v>79</v>
      </c>
      <c r="C62" s="25" t="s">
        <v>80</v>
      </c>
      <c r="D62" s="28" t="s">
        <v>100</v>
      </c>
      <c r="E62" s="28">
        <v>29</v>
      </c>
      <c r="F62" s="28" t="s">
        <v>97</v>
      </c>
      <c r="G62" s="42">
        <v>29</v>
      </c>
      <c r="H62" s="29"/>
    </row>
    <row r="63" spans="1:8" x14ac:dyDescent="0.25">
      <c r="A63" s="49">
        <v>4</v>
      </c>
      <c r="B63" s="47" t="s">
        <v>112</v>
      </c>
      <c r="C63" s="50" t="s">
        <v>113</v>
      </c>
      <c r="D63" s="28" t="s">
        <v>114</v>
      </c>
      <c r="E63" s="28">
        <v>1</v>
      </c>
      <c r="F63" s="28" t="s">
        <v>97</v>
      </c>
      <c r="G63" s="42">
        <v>1</v>
      </c>
      <c r="H63" s="29"/>
    </row>
    <row r="64" spans="1:8" x14ac:dyDescent="0.25">
      <c r="A64" s="49">
        <v>5</v>
      </c>
      <c r="B64" s="47" t="s">
        <v>115</v>
      </c>
      <c r="C64" s="50" t="s">
        <v>116</v>
      </c>
      <c r="D64" s="28" t="s">
        <v>100</v>
      </c>
      <c r="E64" s="28">
        <v>1</v>
      </c>
      <c r="F64" s="28" t="s">
        <v>97</v>
      </c>
      <c r="G64" s="28">
        <v>1</v>
      </c>
      <c r="H64" s="29"/>
    </row>
    <row r="65" spans="1:8" x14ac:dyDescent="0.25">
      <c r="A65" s="49">
        <v>6</v>
      </c>
      <c r="B65" s="47" t="s">
        <v>117</v>
      </c>
      <c r="C65" s="50" t="s">
        <v>113</v>
      </c>
      <c r="D65" s="28" t="s">
        <v>100</v>
      </c>
      <c r="E65" s="28">
        <v>1</v>
      </c>
      <c r="F65" s="28" t="s">
        <v>97</v>
      </c>
      <c r="G65" s="28">
        <v>1</v>
      </c>
      <c r="H65" s="29"/>
    </row>
    <row r="66" spans="1:8" ht="23.25" customHeight="1" x14ac:dyDescent="0.25">
      <c r="A66" s="2" t="s">
        <v>118</v>
      </c>
      <c r="B66" s="2"/>
      <c r="C66" s="2"/>
      <c r="D66" s="2"/>
      <c r="E66" s="2"/>
      <c r="F66" s="2"/>
      <c r="G66" s="2"/>
      <c r="H66" s="2"/>
    </row>
    <row r="67" spans="1:8" ht="15.75" customHeight="1" x14ac:dyDescent="0.25">
      <c r="A67" s="5" t="s">
        <v>45</v>
      </c>
      <c r="B67" s="5"/>
      <c r="C67" s="5"/>
      <c r="D67" s="5"/>
      <c r="E67" s="5"/>
      <c r="F67" s="5"/>
      <c r="G67" s="5"/>
      <c r="H67" s="5"/>
    </row>
    <row r="68" spans="1:8" ht="15" customHeight="1" x14ac:dyDescent="0.25">
      <c r="A68" s="4" t="s">
        <v>119</v>
      </c>
      <c r="B68" s="4"/>
      <c r="C68" s="4"/>
      <c r="D68" s="4"/>
      <c r="E68" s="4"/>
      <c r="F68" s="4"/>
      <c r="G68" s="4"/>
      <c r="H68" s="4"/>
    </row>
    <row r="69" spans="1:8" ht="15" customHeight="1" x14ac:dyDescent="0.25">
      <c r="A69" s="4" t="s">
        <v>47</v>
      </c>
      <c r="B69" s="4"/>
      <c r="C69" s="4"/>
      <c r="D69" s="4"/>
      <c r="E69" s="4"/>
      <c r="F69" s="4"/>
      <c r="G69" s="4"/>
      <c r="H69" s="4"/>
    </row>
    <row r="70" spans="1:8" ht="15" customHeight="1" x14ac:dyDescent="0.25">
      <c r="A70" s="4" t="s">
        <v>48</v>
      </c>
      <c r="B70" s="4"/>
      <c r="C70" s="4"/>
      <c r="D70" s="4"/>
      <c r="E70" s="4"/>
      <c r="F70" s="4"/>
      <c r="G70" s="4"/>
      <c r="H70" s="4"/>
    </row>
    <row r="71" spans="1:8" ht="15" customHeight="1" x14ac:dyDescent="0.25">
      <c r="A71" s="98" t="s">
        <v>120</v>
      </c>
      <c r="B71" s="98"/>
      <c r="C71" s="98"/>
      <c r="D71" s="98"/>
      <c r="E71" s="98"/>
      <c r="F71" s="98"/>
      <c r="G71" s="98"/>
      <c r="H71" s="98"/>
    </row>
    <row r="72" spans="1:8" ht="15" customHeight="1" x14ac:dyDescent="0.25">
      <c r="A72" s="4" t="s">
        <v>106</v>
      </c>
      <c r="B72" s="4"/>
      <c r="C72" s="4"/>
      <c r="D72" s="4"/>
      <c r="E72" s="4"/>
      <c r="F72" s="4"/>
      <c r="G72" s="4"/>
      <c r="H72" s="4"/>
    </row>
    <row r="73" spans="1:8" ht="15" customHeight="1" x14ac:dyDescent="0.25">
      <c r="A73" s="4" t="s">
        <v>51</v>
      </c>
      <c r="B73" s="4"/>
      <c r="C73" s="4"/>
      <c r="D73" s="4"/>
      <c r="E73" s="4"/>
      <c r="F73" s="4"/>
      <c r="G73" s="4"/>
      <c r="H73" s="4"/>
    </row>
    <row r="74" spans="1:8" ht="15" customHeight="1" x14ac:dyDescent="0.25">
      <c r="A74" s="4" t="s">
        <v>108</v>
      </c>
      <c r="B74" s="4"/>
      <c r="C74" s="4"/>
      <c r="D74" s="4"/>
      <c r="E74" s="4"/>
      <c r="F74" s="4"/>
      <c r="G74" s="4"/>
      <c r="H74" s="4"/>
    </row>
    <row r="75" spans="1:8" ht="15.75" customHeight="1" x14ac:dyDescent="0.25">
      <c r="A75" s="3" t="s">
        <v>53</v>
      </c>
      <c r="B75" s="3"/>
      <c r="C75" s="3"/>
      <c r="D75" s="3"/>
      <c r="E75" s="3"/>
      <c r="F75" s="3"/>
      <c r="G75" s="3"/>
      <c r="H75" s="3"/>
    </row>
    <row r="76" spans="1:8" ht="60" x14ac:dyDescent="0.25">
      <c r="A76" s="46" t="s">
        <v>54</v>
      </c>
      <c r="B76" s="23" t="s">
        <v>55</v>
      </c>
      <c r="C76" s="21" t="s">
        <v>56</v>
      </c>
      <c r="D76" s="48" t="s">
        <v>57</v>
      </c>
      <c r="E76" s="48" t="s">
        <v>58</v>
      </c>
      <c r="F76" s="48" t="s">
        <v>59</v>
      </c>
      <c r="G76" s="48" t="s">
        <v>60</v>
      </c>
      <c r="H76" s="23" t="s">
        <v>61</v>
      </c>
    </row>
    <row r="77" spans="1:8" ht="157.5" x14ac:dyDescent="0.25">
      <c r="A77" s="51">
        <v>1</v>
      </c>
      <c r="B77" s="25" t="s">
        <v>62</v>
      </c>
      <c r="C77" s="26" t="s">
        <v>63</v>
      </c>
      <c r="D77" s="34" t="s">
        <v>121</v>
      </c>
      <c r="E77" s="34">
        <v>1</v>
      </c>
      <c r="F77" s="28" t="s">
        <v>97</v>
      </c>
      <c r="G77" s="34">
        <v>1</v>
      </c>
      <c r="H77" s="29"/>
    </row>
    <row r="78" spans="1:8" x14ac:dyDescent="0.25">
      <c r="A78" s="51">
        <v>2</v>
      </c>
      <c r="B78" s="38" t="s">
        <v>66</v>
      </c>
      <c r="C78" s="31" t="s">
        <v>67</v>
      </c>
      <c r="D78" s="34" t="s">
        <v>121</v>
      </c>
      <c r="E78" s="34">
        <v>2</v>
      </c>
      <c r="F78" s="28" t="s">
        <v>97</v>
      </c>
      <c r="G78" s="34">
        <v>2</v>
      </c>
      <c r="H78" s="29"/>
    </row>
    <row r="79" spans="1:8" x14ac:dyDescent="0.25">
      <c r="A79" s="51">
        <v>3</v>
      </c>
      <c r="B79" s="32" t="s">
        <v>70</v>
      </c>
      <c r="C79" s="38" t="s">
        <v>71</v>
      </c>
      <c r="D79" s="39" t="s">
        <v>72</v>
      </c>
      <c r="E79" s="34">
        <v>1</v>
      </c>
      <c r="F79" s="28" t="s">
        <v>97</v>
      </c>
      <c r="G79" s="34">
        <v>1</v>
      </c>
      <c r="H79" s="29"/>
    </row>
    <row r="80" spans="1:8" ht="30" x14ac:dyDescent="0.25">
      <c r="A80" s="51">
        <v>4</v>
      </c>
      <c r="B80" s="32" t="s">
        <v>73</v>
      </c>
      <c r="C80" s="37" t="s">
        <v>213</v>
      </c>
      <c r="D80" s="34" t="s">
        <v>72</v>
      </c>
      <c r="E80" s="34">
        <v>1</v>
      </c>
      <c r="F80" s="28" t="s">
        <v>97</v>
      </c>
      <c r="G80" s="34">
        <v>1</v>
      </c>
      <c r="H80" s="29"/>
    </row>
    <row r="81" spans="1:8" x14ac:dyDescent="0.25">
      <c r="A81" s="51">
        <v>5</v>
      </c>
      <c r="B81" s="32" t="s">
        <v>74</v>
      </c>
      <c r="C81" s="38" t="s">
        <v>214</v>
      </c>
      <c r="D81" s="39" t="s">
        <v>72</v>
      </c>
      <c r="E81" s="34">
        <v>1</v>
      </c>
      <c r="F81" s="28" t="s">
        <v>97</v>
      </c>
      <c r="G81" s="34">
        <v>1</v>
      </c>
      <c r="H81" s="29"/>
    </row>
    <row r="82" spans="1:8" x14ac:dyDescent="0.25">
      <c r="A82" s="51">
        <v>6</v>
      </c>
      <c r="B82" s="32" t="s">
        <v>75</v>
      </c>
      <c r="C82" s="37" t="s">
        <v>215</v>
      </c>
      <c r="D82" s="34" t="s">
        <v>72</v>
      </c>
      <c r="E82" s="34">
        <v>1</v>
      </c>
      <c r="F82" s="28" t="s">
        <v>97</v>
      </c>
      <c r="G82" s="34">
        <v>1</v>
      </c>
      <c r="H82" s="29"/>
    </row>
    <row r="83" spans="1:8" ht="30" x14ac:dyDescent="0.25">
      <c r="A83" s="51">
        <v>7</v>
      </c>
      <c r="B83" s="32" t="s">
        <v>76</v>
      </c>
      <c r="C83" s="38" t="s">
        <v>216</v>
      </c>
      <c r="D83" s="39" t="s">
        <v>122</v>
      </c>
      <c r="E83" s="34">
        <v>1</v>
      </c>
      <c r="F83" s="28" t="s">
        <v>97</v>
      </c>
      <c r="G83" s="34">
        <v>1</v>
      </c>
      <c r="H83" s="29"/>
    </row>
    <row r="84" spans="1:8" x14ac:dyDescent="0.25">
      <c r="A84" s="51">
        <v>8</v>
      </c>
      <c r="B84" s="52" t="s">
        <v>123</v>
      </c>
      <c r="C84" s="38" t="s">
        <v>217</v>
      </c>
      <c r="D84" s="53" t="s">
        <v>72</v>
      </c>
      <c r="E84" s="34">
        <v>1</v>
      </c>
      <c r="F84" s="28" t="s">
        <v>97</v>
      </c>
      <c r="G84" s="34">
        <v>1</v>
      </c>
      <c r="H84" s="29"/>
    </row>
    <row r="85" spans="1:8" ht="30" x14ac:dyDescent="0.25">
      <c r="A85" s="51">
        <v>9</v>
      </c>
      <c r="B85" s="52" t="s">
        <v>124</v>
      </c>
      <c r="C85" s="38" t="s">
        <v>219</v>
      </c>
      <c r="D85" s="34" t="s">
        <v>72</v>
      </c>
      <c r="E85" s="34">
        <v>1</v>
      </c>
      <c r="F85" s="28" t="s">
        <v>97</v>
      </c>
      <c r="G85" s="34">
        <v>1</v>
      </c>
      <c r="H85" s="29"/>
    </row>
    <row r="86" spans="1:8" ht="75" x14ac:dyDescent="0.25">
      <c r="A86" s="51">
        <v>10</v>
      </c>
      <c r="B86" s="52" t="s">
        <v>125</v>
      </c>
      <c r="C86" s="38" t="s">
        <v>225</v>
      </c>
      <c r="D86" s="34" t="s">
        <v>72</v>
      </c>
      <c r="E86" s="34">
        <v>1</v>
      </c>
      <c r="F86" s="28" t="s">
        <v>97</v>
      </c>
      <c r="G86" s="34">
        <v>1</v>
      </c>
      <c r="H86" s="29"/>
    </row>
    <row r="87" spans="1:8" ht="31.5" x14ac:dyDescent="0.25">
      <c r="A87" s="51">
        <v>11</v>
      </c>
      <c r="B87" s="32" t="s">
        <v>126</v>
      </c>
      <c r="C87" s="54" t="s">
        <v>218</v>
      </c>
      <c r="D87" s="53" t="s">
        <v>72</v>
      </c>
      <c r="E87" s="34">
        <v>1</v>
      </c>
      <c r="F87" s="28" t="s">
        <v>97</v>
      </c>
      <c r="G87" s="34">
        <v>1</v>
      </c>
      <c r="H87" s="29"/>
    </row>
    <row r="88" spans="1:8" ht="93" x14ac:dyDescent="0.25">
      <c r="A88" s="51">
        <v>12</v>
      </c>
      <c r="B88" s="55" t="s">
        <v>127</v>
      </c>
      <c r="C88" s="38" t="s">
        <v>220</v>
      </c>
      <c r="D88" s="39" t="s">
        <v>72</v>
      </c>
      <c r="E88" s="34">
        <v>1</v>
      </c>
      <c r="F88" s="28" t="s">
        <v>97</v>
      </c>
      <c r="G88" s="34">
        <v>1</v>
      </c>
      <c r="H88" s="29"/>
    </row>
    <row r="89" spans="1:8" ht="30" x14ac:dyDescent="0.25">
      <c r="A89" s="51">
        <v>13</v>
      </c>
      <c r="B89" s="55" t="s">
        <v>128</v>
      </c>
      <c r="C89" s="38" t="s">
        <v>221</v>
      </c>
      <c r="D89" s="53" t="s">
        <v>72</v>
      </c>
      <c r="E89" s="34">
        <v>1</v>
      </c>
      <c r="F89" s="28" t="s">
        <v>97</v>
      </c>
      <c r="G89" s="34">
        <v>1</v>
      </c>
      <c r="H89" s="29"/>
    </row>
    <row r="90" spans="1:8" ht="30" x14ac:dyDescent="0.25">
      <c r="A90" s="51">
        <v>14</v>
      </c>
      <c r="B90" s="56" t="s">
        <v>129</v>
      </c>
      <c r="C90" s="38" t="s">
        <v>222</v>
      </c>
      <c r="D90" s="34" t="s">
        <v>72</v>
      </c>
      <c r="E90" s="34">
        <v>1</v>
      </c>
      <c r="F90" s="28" t="s">
        <v>97</v>
      </c>
      <c r="G90" s="34">
        <v>1</v>
      </c>
      <c r="H90" s="29"/>
    </row>
    <row r="91" spans="1:8" ht="45" x14ac:dyDescent="0.25">
      <c r="A91" s="51">
        <v>15</v>
      </c>
      <c r="B91" s="52" t="s">
        <v>130</v>
      </c>
      <c r="C91" s="38" t="s">
        <v>226</v>
      </c>
      <c r="D91" s="53" t="s">
        <v>72</v>
      </c>
      <c r="E91" s="34">
        <v>1</v>
      </c>
      <c r="F91" s="28" t="s">
        <v>97</v>
      </c>
      <c r="G91" s="34">
        <v>1</v>
      </c>
      <c r="H91" s="29"/>
    </row>
    <row r="92" spans="1:8" x14ac:dyDescent="0.25">
      <c r="A92" s="51">
        <v>16</v>
      </c>
      <c r="B92" s="52" t="s">
        <v>131</v>
      </c>
      <c r="C92" s="38" t="s">
        <v>223</v>
      </c>
      <c r="D92" s="53" t="s">
        <v>72</v>
      </c>
      <c r="E92" s="34">
        <v>1</v>
      </c>
      <c r="F92" s="28" t="s">
        <v>97</v>
      </c>
      <c r="G92" s="34">
        <v>1</v>
      </c>
      <c r="H92" s="29"/>
    </row>
    <row r="93" spans="1:8" x14ac:dyDescent="0.25">
      <c r="A93" s="51">
        <v>17</v>
      </c>
      <c r="B93" s="52" t="s">
        <v>132</v>
      </c>
      <c r="C93" s="38" t="s">
        <v>224</v>
      </c>
      <c r="D93" s="53" t="s">
        <v>72</v>
      </c>
      <c r="E93" s="34">
        <v>1</v>
      </c>
      <c r="F93" s="28" t="s">
        <v>97</v>
      </c>
      <c r="G93" s="34">
        <v>1</v>
      </c>
      <c r="H93" s="29"/>
    </row>
    <row r="94" spans="1:8" ht="30" x14ac:dyDescent="0.25">
      <c r="A94" s="51">
        <v>18</v>
      </c>
      <c r="B94" s="57" t="s">
        <v>68</v>
      </c>
      <c r="C94" s="58" t="s">
        <v>133</v>
      </c>
      <c r="D94" s="59" t="s">
        <v>121</v>
      </c>
      <c r="E94" s="23">
        <v>1</v>
      </c>
      <c r="F94" s="23" t="s">
        <v>97</v>
      </c>
      <c r="G94" s="23">
        <v>1</v>
      </c>
      <c r="H94" s="29"/>
    </row>
    <row r="95" spans="1:8" ht="26.1" customHeight="1" x14ac:dyDescent="0.25">
      <c r="A95" s="51">
        <v>19</v>
      </c>
      <c r="B95" s="60" t="s">
        <v>134</v>
      </c>
      <c r="C95" s="61" t="s">
        <v>135</v>
      </c>
      <c r="D95" s="23" t="s">
        <v>121</v>
      </c>
      <c r="E95" s="23">
        <v>1</v>
      </c>
      <c r="F95" s="23" t="s">
        <v>97</v>
      </c>
      <c r="G95" s="23">
        <v>1</v>
      </c>
      <c r="H95" s="29"/>
    </row>
    <row r="96" spans="1:8" ht="26.1" customHeight="1" x14ac:dyDescent="0.25">
      <c r="A96" s="51">
        <v>20</v>
      </c>
      <c r="B96" s="45" t="s">
        <v>77</v>
      </c>
      <c r="C96" s="33" t="s">
        <v>111</v>
      </c>
      <c r="D96" s="62" t="s">
        <v>100</v>
      </c>
      <c r="E96" s="63">
        <v>1</v>
      </c>
      <c r="F96" s="63" t="s">
        <v>97</v>
      </c>
      <c r="G96" s="63">
        <v>16</v>
      </c>
      <c r="H96" s="45"/>
    </row>
    <row r="97" spans="1:8" x14ac:dyDescent="0.25">
      <c r="A97" s="51">
        <v>21</v>
      </c>
      <c r="B97" s="45" t="s">
        <v>77</v>
      </c>
      <c r="C97" s="33" t="s">
        <v>136</v>
      </c>
      <c r="D97" s="62" t="s">
        <v>100</v>
      </c>
      <c r="E97" s="63">
        <v>1</v>
      </c>
      <c r="F97" s="63" t="s">
        <v>97</v>
      </c>
      <c r="G97" s="63">
        <v>1</v>
      </c>
      <c r="H97" s="45"/>
    </row>
    <row r="98" spans="1:8" x14ac:dyDescent="0.25">
      <c r="A98" s="51">
        <v>22</v>
      </c>
      <c r="B98" s="45" t="s">
        <v>137</v>
      </c>
      <c r="C98" s="33" t="s">
        <v>138</v>
      </c>
      <c r="D98" s="62" t="s">
        <v>100</v>
      </c>
      <c r="E98" s="63">
        <v>1</v>
      </c>
      <c r="F98" s="63" t="s">
        <v>97</v>
      </c>
      <c r="G98" s="63">
        <v>1</v>
      </c>
      <c r="H98" s="45"/>
    </row>
    <row r="99" spans="1:8" x14ac:dyDescent="0.25">
      <c r="A99" s="51">
        <v>23</v>
      </c>
      <c r="B99" s="45" t="s">
        <v>139</v>
      </c>
      <c r="C99" s="33" t="s">
        <v>140</v>
      </c>
      <c r="D99" s="62" t="s">
        <v>100</v>
      </c>
      <c r="E99" s="63">
        <v>1</v>
      </c>
      <c r="F99" s="63" t="s">
        <v>97</v>
      </c>
      <c r="G99" s="63">
        <v>1</v>
      </c>
      <c r="H99" s="45"/>
    </row>
    <row r="100" spans="1:8" x14ac:dyDescent="0.25">
      <c r="A100" s="51">
        <v>24</v>
      </c>
      <c r="B100" s="45" t="s">
        <v>90</v>
      </c>
      <c r="C100" s="33" t="s">
        <v>110</v>
      </c>
      <c r="D100" s="62" t="s">
        <v>100</v>
      </c>
      <c r="E100" s="63">
        <v>1</v>
      </c>
      <c r="F100" s="63" t="s">
        <v>97</v>
      </c>
      <c r="G100" s="63">
        <v>1</v>
      </c>
      <c r="H100" s="45"/>
    </row>
    <row r="101" spans="1:8" ht="30" x14ac:dyDescent="0.25">
      <c r="A101" s="51">
        <v>25</v>
      </c>
      <c r="B101" s="64" t="s">
        <v>141</v>
      </c>
      <c r="C101" s="25" t="s">
        <v>80</v>
      </c>
      <c r="D101" s="65" t="s">
        <v>100</v>
      </c>
      <c r="E101" s="65">
        <v>32</v>
      </c>
      <c r="F101" s="65" t="s">
        <v>97</v>
      </c>
      <c r="G101" s="65">
        <v>32</v>
      </c>
      <c r="H101" s="29"/>
    </row>
    <row r="102" spans="1:8" ht="15.75" customHeight="1" x14ac:dyDescent="0.25">
      <c r="A102" s="99" t="s">
        <v>142</v>
      </c>
      <c r="B102" s="99"/>
      <c r="C102" s="99"/>
      <c r="D102" s="99"/>
      <c r="E102" s="99"/>
      <c r="F102" s="99"/>
      <c r="G102" s="99"/>
      <c r="H102" s="99"/>
    </row>
    <row r="103" spans="1:8" ht="60" x14ac:dyDescent="0.25">
      <c r="A103" s="46" t="s">
        <v>54</v>
      </c>
      <c r="B103" s="23" t="s">
        <v>55</v>
      </c>
      <c r="C103" s="23" t="s">
        <v>56</v>
      </c>
      <c r="D103" s="23" t="s">
        <v>57</v>
      </c>
      <c r="E103" s="23" t="s">
        <v>58</v>
      </c>
      <c r="F103" s="23" t="s">
        <v>59</v>
      </c>
      <c r="G103" s="23" t="s">
        <v>60</v>
      </c>
      <c r="H103" s="23" t="s">
        <v>61</v>
      </c>
    </row>
    <row r="104" spans="1:8" x14ac:dyDescent="0.25">
      <c r="A104" s="66">
        <v>1</v>
      </c>
      <c r="B104" s="67" t="s">
        <v>143</v>
      </c>
      <c r="C104" s="68" t="s">
        <v>144</v>
      </c>
      <c r="D104" s="40" t="s">
        <v>96</v>
      </c>
      <c r="E104" s="69">
        <v>1</v>
      </c>
      <c r="F104" s="69" t="s">
        <v>97</v>
      </c>
      <c r="G104" s="69">
        <f>E104</f>
        <v>1</v>
      </c>
      <c r="H104" s="29"/>
    </row>
    <row r="105" spans="1:8" ht="20.25" x14ac:dyDescent="0.25">
      <c r="A105" s="2" t="s">
        <v>145</v>
      </c>
      <c r="B105" s="2"/>
      <c r="C105" s="2"/>
      <c r="D105" s="2"/>
      <c r="E105" s="2"/>
      <c r="F105" s="2"/>
      <c r="G105" s="2"/>
      <c r="H105" s="2"/>
    </row>
  </sheetData>
  <mergeCells count="60">
    <mergeCell ref="A102:H102"/>
    <mergeCell ref="A105:H105"/>
    <mergeCell ref="A71:H71"/>
    <mergeCell ref="A72:H72"/>
    <mergeCell ref="A73:H73"/>
    <mergeCell ref="A74:H74"/>
    <mergeCell ref="A75:H75"/>
    <mergeCell ref="A66:H66"/>
    <mergeCell ref="A67:H67"/>
    <mergeCell ref="A68:H68"/>
    <mergeCell ref="A69:H69"/>
    <mergeCell ref="A70:H70"/>
    <mergeCell ref="A54:H54"/>
    <mergeCell ref="A55:H55"/>
    <mergeCell ref="A56:H56"/>
    <mergeCell ref="A57:H57"/>
    <mergeCell ref="A58:H58"/>
    <mergeCell ref="A49:H49"/>
    <mergeCell ref="A50:H50"/>
    <mergeCell ref="A51:H51"/>
    <mergeCell ref="A52:H52"/>
    <mergeCell ref="A53:H53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dataValidations count="1">
    <dataValidation operator="equal"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96:B100 H96:H100">
      <formula1>0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37" zoomScaleNormal="100" workbookViewId="0">
      <selection activeCell="C41" sqref="C41"/>
    </sheetView>
  </sheetViews>
  <sheetFormatPr defaultColWidth="14.5703125" defaultRowHeight="15" x14ac:dyDescent="0.25"/>
  <cols>
    <col min="1" max="1" width="5.140625" style="17" customWidth="1"/>
    <col min="2" max="2" width="52" style="17" customWidth="1"/>
    <col min="3" max="3" width="27.42578125" style="17" customWidth="1"/>
    <col min="4" max="4" width="22" style="17" customWidth="1"/>
    <col min="5" max="5" width="15.5703125" style="17" customWidth="1"/>
    <col min="6" max="6" width="19.7109375" style="17" customWidth="1"/>
    <col min="7" max="7" width="14.5703125" style="17"/>
    <col min="8" max="8" width="25" style="70" customWidth="1"/>
    <col min="9" max="10" width="8.7109375" style="18" customWidth="1"/>
    <col min="11" max="16383" width="14.5703125" style="18"/>
    <col min="16384" max="16384" width="11.5703125" style="18" customWidth="1"/>
  </cols>
  <sheetData>
    <row r="1" spans="1:8" x14ac:dyDescent="0.25">
      <c r="A1" s="12" t="s">
        <v>31</v>
      </c>
      <c r="B1" s="12"/>
      <c r="C1" s="12"/>
      <c r="D1" s="12"/>
      <c r="E1" s="12"/>
      <c r="F1" s="12"/>
      <c r="G1" s="12"/>
      <c r="H1" s="12"/>
    </row>
    <row r="2" spans="1:8" ht="20.25" x14ac:dyDescent="0.3">
      <c r="A2" s="11" t="s">
        <v>32</v>
      </c>
      <c r="B2" s="11"/>
      <c r="C2" s="11"/>
      <c r="D2" s="11"/>
      <c r="E2" s="11"/>
      <c r="F2" s="11"/>
      <c r="G2" s="11"/>
      <c r="H2" s="11"/>
    </row>
    <row r="3" spans="1:8" ht="20.25" x14ac:dyDescent="0.25">
      <c r="A3" s="10" t="str">
        <f>'Информация о Чемпионате'!B4</f>
        <v>Региональный этап чемпоната по профессиональному мастерству "Профессионалы" в 2026 г.</v>
      </c>
      <c r="B3" s="10"/>
      <c r="C3" s="10"/>
      <c r="D3" s="10"/>
      <c r="E3" s="10"/>
      <c r="F3" s="10"/>
      <c r="G3" s="10"/>
      <c r="H3" s="10"/>
    </row>
    <row r="4" spans="1:8" ht="20.25" x14ac:dyDescent="0.3">
      <c r="A4" s="11" t="s">
        <v>33</v>
      </c>
      <c r="B4" s="11"/>
      <c r="C4" s="11"/>
      <c r="D4" s="11"/>
      <c r="E4" s="11"/>
      <c r="F4" s="11"/>
      <c r="G4" s="11"/>
      <c r="H4" s="11"/>
    </row>
    <row r="5" spans="1:8" ht="20.25" x14ac:dyDescent="0.25">
      <c r="A5" s="9" t="str">
        <f>'Информация о Чемпионате'!B3</f>
        <v>Цифровой двойник пациента</v>
      </c>
      <c r="B5" s="9"/>
      <c r="C5" s="9"/>
      <c r="D5" s="9"/>
      <c r="E5" s="9"/>
      <c r="F5" s="9"/>
      <c r="G5" s="9"/>
      <c r="H5" s="9"/>
    </row>
    <row r="6" spans="1:8" ht="15" customHeight="1" x14ac:dyDescent="0.25">
      <c r="A6" s="8" t="s">
        <v>34</v>
      </c>
      <c r="B6" s="8"/>
      <c r="C6" s="8"/>
      <c r="D6" s="8"/>
      <c r="E6" s="8"/>
      <c r="F6" s="8"/>
      <c r="G6" s="8"/>
      <c r="H6" s="8"/>
    </row>
    <row r="7" spans="1:8" ht="15.75" customHeight="1" x14ac:dyDescent="0.25">
      <c r="A7" s="8" t="s">
        <v>35</v>
      </c>
      <c r="B7" s="8"/>
      <c r="C7" s="7" t="str">
        <f>'Информация о Чемпионате'!B5</f>
        <v>Кемеровская область-Кузбасс</v>
      </c>
      <c r="D7" s="7"/>
      <c r="E7" s="7"/>
      <c r="F7" s="7"/>
      <c r="G7" s="7"/>
      <c r="H7" s="7"/>
    </row>
    <row r="8" spans="1:8" ht="15.75" customHeight="1" x14ac:dyDescent="0.25">
      <c r="A8" s="8" t="s">
        <v>36</v>
      </c>
      <c r="B8" s="8"/>
      <c r="C8" s="8"/>
      <c r="D8" s="7" t="str">
        <f>'Информация о Чемпионате'!B6</f>
        <v>ГПОУ «Сибирский политехнический техникум»</v>
      </c>
      <c r="E8" s="7"/>
      <c r="F8" s="7"/>
      <c r="G8" s="7"/>
      <c r="H8" s="7"/>
    </row>
    <row r="9" spans="1:8" ht="15.75" customHeight="1" x14ac:dyDescent="0.25">
      <c r="A9" s="8" t="s">
        <v>37</v>
      </c>
      <c r="B9" s="8"/>
      <c r="C9" s="8" t="str">
        <f>'Информация о Чемпионате'!B7</f>
        <v>г.Кемерово, ул.Павленко, 1а</v>
      </c>
      <c r="D9" s="8"/>
      <c r="E9" s="8"/>
      <c r="F9" s="8"/>
      <c r="G9" s="8"/>
      <c r="H9" s="8"/>
    </row>
    <row r="10" spans="1:8" ht="15.75" customHeight="1" x14ac:dyDescent="0.25">
      <c r="A10" s="8" t="s">
        <v>38</v>
      </c>
      <c r="B10" s="8"/>
      <c r="C10" s="8" t="str">
        <f>'Информация о Чемпионате'!B9</f>
        <v>Рябова Анастасия Михайловна</v>
      </c>
      <c r="D10" s="8"/>
      <c r="E10" s="8" t="str">
        <f>'Информация о Чемпионате'!B10</f>
        <v xml:space="preserve">r.anastasija2017@yandex.ru </v>
      </c>
      <c r="F10" s="8"/>
      <c r="G10" s="8" t="str">
        <f>'Информация о Чемпионате'!B11</f>
        <v>8-904-999-5974</v>
      </c>
      <c r="H10" s="8"/>
    </row>
    <row r="11" spans="1:8" ht="15.75" customHeight="1" x14ac:dyDescent="0.25">
      <c r="A11" s="8" t="s">
        <v>39</v>
      </c>
      <c r="B11" s="8"/>
      <c r="C11" s="8" t="str">
        <f>'Информация о Чемпионате'!B12</f>
        <v>Варламов Сергей Станиславович</v>
      </c>
      <c r="D11" s="8"/>
      <c r="E11" s="8" t="str">
        <f>'Информация о Чемпионате'!B13</f>
        <v xml:space="preserve">s.varlamov.0412@gmail.com </v>
      </c>
      <c r="F11" s="8"/>
      <c r="G11" s="8" t="str">
        <f>'Информация о Чемпионате'!B14</f>
        <v>8-951-160-7727</v>
      </c>
      <c r="H11" s="8"/>
    </row>
    <row r="12" spans="1:8" ht="15.75" customHeight="1" x14ac:dyDescent="0.25">
      <c r="A12" s="8" t="s">
        <v>40</v>
      </c>
      <c r="B12" s="8"/>
      <c r="C12" s="8">
        <f>'Информация о Чемпионате'!B17</f>
        <v>8</v>
      </c>
      <c r="D12" s="8"/>
      <c r="E12" s="8"/>
      <c r="F12" s="8"/>
      <c r="G12" s="8"/>
      <c r="H12" s="8"/>
    </row>
    <row r="13" spans="1:8" ht="15.75" customHeight="1" x14ac:dyDescent="0.25">
      <c r="A13" s="8" t="s">
        <v>41</v>
      </c>
      <c r="B13" s="8"/>
      <c r="C13" s="8">
        <f>'Информация о Чемпионате'!B15</f>
        <v>5</v>
      </c>
      <c r="D13" s="8"/>
      <c r="E13" s="8"/>
      <c r="F13" s="8"/>
      <c r="G13" s="8"/>
      <c r="H13" s="8"/>
    </row>
    <row r="14" spans="1:8" ht="15.75" customHeight="1" x14ac:dyDescent="0.25">
      <c r="A14" s="8" t="s">
        <v>42</v>
      </c>
      <c r="B14" s="8"/>
      <c r="C14" s="8">
        <f>'Информация о Чемпионате'!B16</f>
        <v>6</v>
      </c>
      <c r="D14" s="8"/>
      <c r="E14" s="8"/>
      <c r="F14" s="8"/>
      <c r="G14" s="8"/>
      <c r="H14" s="8"/>
    </row>
    <row r="15" spans="1:8" ht="15.75" customHeight="1" x14ac:dyDescent="0.25">
      <c r="A15" s="8" t="s">
        <v>43</v>
      </c>
      <c r="B15" s="8"/>
      <c r="C15" s="8" t="str">
        <f>'Информация о Чемпионате'!B8</f>
        <v>09.02.2026-12.02.2026</v>
      </c>
      <c r="D15" s="8"/>
      <c r="E15" s="8"/>
      <c r="F15" s="8"/>
      <c r="G15" s="8"/>
      <c r="H15" s="8"/>
    </row>
    <row r="16" spans="1:8" ht="20.25" x14ac:dyDescent="0.25">
      <c r="A16" s="2" t="s">
        <v>146</v>
      </c>
      <c r="B16" s="2"/>
      <c r="C16" s="2"/>
      <c r="D16" s="2"/>
      <c r="E16" s="2"/>
      <c r="F16" s="2"/>
      <c r="G16" s="2"/>
      <c r="H16" s="2"/>
    </row>
    <row r="17" spans="1:8" ht="15" customHeight="1" x14ac:dyDescent="0.25">
      <c r="A17" s="5" t="s">
        <v>45</v>
      </c>
      <c r="B17" s="5"/>
      <c r="C17" s="5"/>
      <c r="D17" s="5"/>
      <c r="E17" s="5"/>
      <c r="F17" s="5"/>
      <c r="G17" s="5"/>
      <c r="H17" s="5"/>
    </row>
    <row r="18" spans="1:8" ht="15" customHeight="1" x14ac:dyDescent="0.25">
      <c r="A18" s="4" t="s">
        <v>46</v>
      </c>
      <c r="B18" s="4"/>
      <c r="C18" s="4"/>
      <c r="D18" s="4"/>
      <c r="E18" s="4"/>
      <c r="F18" s="4"/>
      <c r="G18" s="4"/>
      <c r="H18" s="4"/>
    </row>
    <row r="19" spans="1:8" ht="15" customHeight="1" x14ac:dyDescent="0.25">
      <c r="A19" s="4" t="s">
        <v>47</v>
      </c>
      <c r="B19" s="4"/>
      <c r="C19" s="4"/>
      <c r="D19" s="4"/>
      <c r="E19" s="4"/>
      <c r="F19" s="4"/>
      <c r="G19" s="4"/>
      <c r="H19" s="4"/>
    </row>
    <row r="20" spans="1:8" ht="15" customHeight="1" x14ac:dyDescent="0.25">
      <c r="A20" s="4" t="s">
        <v>48</v>
      </c>
      <c r="B20" s="4"/>
      <c r="C20" s="4"/>
      <c r="D20" s="4"/>
      <c r="E20" s="4"/>
      <c r="F20" s="4"/>
      <c r="G20" s="4"/>
      <c r="H20" s="4"/>
    </row>
    <row r="21" spans="1:8" ht="15" customHeight="1" x14ac:dyDescent="0.25">
      <c r="A21" s="4" t="s">
        <v>49</v>
      </c>
      <c r="B21" s="4"/>
      <c r="C21" s="4"/>
      <c r="D21" s="4"/>
      <c r="E21" s="4"/>
      <c r="F21" s="4"/>
      <c r="G21" s="4"/>
      <c r="H21" s="4"/>
    </row>
    <row r="22" spans="1:8" ht="15" customHeight="1" x14ac:dyDescent="0.25">
      <c r="A22" s="4" t="s">
        <v>50</v>
      </c>
      <c r="B22" s="4"/>
      <c r="C22" s="4"/>
      <c r="D22" s="4"/>
      <c r="E22" s="4"/>
      <c r="F22" s="4"/>
      <c r="G22" s="4"/>
      <c r="H22" s="4"/>
    </row>
    <row r="23" spans="1:8" ht="15" customHeight="1" x14ac:dyDescent="0.25">
      <c r="A23" s="4" t="s">
        <v>51</v>
      </c>
      <c r="B23" s="4"/>
      <c r="C23" s="4"/>
      <c r="D23" s="4"/>
      <c r="E23" s="4"/>
      <c r="F23" s="4"/>
      <c r="G23" s="4"/>
      <c r="H23" s="4"/>
    </row>
    <row r="24" spans="1:8" ht="15" customHeight="1" x14ac:dyDescent="0.25">
      <c r="A24" s="4" t="s">
        <v>52</v>
      </c>
      <c r="B24" s="4"/>
      <c r="C24" s="4"/>
      <c r="D24" s="4"/>
      <c r="E24" s="4"/>
      <c r="F24" s="4"/>
      <c r="G24" s="4"/>
      <c r="H24" s="4"/>
    </row>
    <row r="25" spans="1:8" ht="15.75" customHeight="1" x14ac:dyDescent="0.25">
      <c r="A25" s="3" t="s">
        <v>53</v>
      </c>
      <c r="B25" s="3"/>
      <c r="C25" s="3"/>
      <c r="D25" s="3"/>
      <c r="E25" s="3"/>
      <c r="F25" s="3"/>
      <c r="G25" s="3"/>
      <c r="H25" s="3"/>
    </row>
    <row r="26" spans="1:8" ht="60" x14ac:dyDescent="0.25">
      <c r="A26" s="23" t="s">
        <v>147</v>
      </c>
      <c r="B26" s="23" t="s">
        <v>55</v>
      </c>
      <c r="C26" s="21" t="s">
        <v>56</v>
      </c>
      <c r="D26" s="23" t="s">
        <v>57</v>
      </c>
      <c r="E26" s="48" t="s">
        <v>58</v>
      </c>
      <c r="F26" s="23" t="s">
        <v>59</v>
      </c>
      <c r="G26" s="23" t="s">
        <v>60</v>
      </c>
      <c r="H26" s="23" t="s">
        <v>61</v>
      </c>
    </row>
    <row r="27" spans="1:8" ht="204.75" x14ac:dyDescent="0.25">
      <c r="A27" s="49">
        <v>1</v>
      </c>
      <c r="B27" s="25" t="s">
        <v>62</v>
      </c>
      <c r="C27" s="26" t="s">
        <v>63</v>
      </c>
      <c r="D27" s="34" t="s">
        <v>121</v>
      </c>
      <c r="E27" s="34">
        <v>1</v>
      </c>
      <c r="F27" s="34" t="s">
        <v>148</v>
      </c>
      <c r="G27" s="34">
        <f t="shared" ref="G27:G42" si="0">$C$14*E27</f>
        <v>6</v>
      </c>
      <c r="H27" s="71"/>
    </row>
    <row r="28" spans="1:8" x14ac:dyDescent="0.25">
      <c r="A28" s="49">
        <v>2</v>
      </c>
      <c r="B28" s="38" t="s">
        <v>66</v>
      </c>
      <c r="C28" s="31" t="s">
        <v>67</v>
      </c>
      <c r="D28" s="34" t="s">
        <v>121</v>
      </c>
      <c r="E28" s="34">
        <v>2</v>
      </c>
      <c r="F28" s="34" t="s">
        <v>148</v>
      </c>
      <c r="G28" s="34">
        <f t="shared" si="0"/>
        <v>12</v>
      </c>
      <c r="H28" s="71"/>
    </row>
    <row r="29" spans="1:8" x14ac:dyDescent="0.25">
      <c r="A29" s="49">
        <v>3</v>
      </c>
      <c r="B29" s="32" t="s">
        <v>70</v>
      </c>
      <c r="C29" s="38" t="s">
        <v>71</v>
      </c>
      <c r="D29" s="34" t="s">
        <v>72</v>
      </c>
      <c r="E29" s="34">
        <v>1</v>
      </c>
      <c r="F29" s="34" t="s">
        <v>148</v>
      </c>
      <c r="G29" s="34">
        <f t="shared" si="0"/>
        <v>6</v>
      </c>
      <c r="H29" s="72" t="s">
        <v>149</v>
      </c>
    </row>
    <row r="30" spans="1:8" ht="30" x14ac:dyDescent="0.25">
      <c r="A30" s="49">
        <v>4</v>
      </c>
      <c r="B30" s="32" t="s">
        <v>73</v>
      </c>
      <c r="C30" s="37" t="s">
        <v>213</v>
      </c>
      <c r="D30" s="34" t="s">
        <v>72</v>
      </c>
      <c r="E30" s="34">
        <v>1</v>
      </c>
      <c r="F30" s="34" t="s">
        <v>148</v>
      </c>
      <c r="G30" s="34">
        <f t="shared" si="0"/>
        <v>6</v>
      </c>
      <c r="H30" s="71" t="s">
        <v>150</v>
      </c>
    </row>
    <row r="31" spans="1:8" x14ac:dyDescent="0.25">
      <c r="A31" s="49">
        <v>5</v>
      </c>
      <c r="B31" s="32" t="s">
        <v>74</v>
      </c>
      <c r="C31" s="38" t="s">
        <v>214</v>
      </c>
      <c r="D31" s="34" t="s">
        <v>72</v>
      </c>
      <c r="E31" s="39">
        <v>1</v>
      </c>
      <c r="F31" s="34" t="s">
        <v>148</v>
      </c>
      <c r="G31" s="34">
        <f t="shared" si="0"/>
        <v>6</v>
      </c>
      <c r="H31" s="71" t="s">
        <v>151</v>
      </c>
    </row>
    <row r="32" spans="1:8" ht="51" x14ac:dyDescent="0.25">
      <c r="A32" s="49">
        <v>6</v>
      </c>
      <c r="B32" s="32" t="s">
        <v>75</v>
      </c>
      <c r="C32" s="37" t="s">
        <v>215</v>
      </c>
      <c r="D32" s="34" t="s">
        <v>72</v>
      </c>
      <c r="E32" s="34">
        <v>1</v>
      </c>
      <c r="F32" s="34" t="s">
        <v>148</v>
      </c>
      <c r="G32" s="34">
        <f t="shared" si="0"/>
        <v>6</v>
      </c>
      <c r="H32" s="71" t="s">
        <v>152</v>
      </c>
    </row>
    <row r="33" spans="1:8" ht="30" x14ac:dyDescent="0.25">
      <c r="A33" s="49">
        <v>7</v>
      </c>
      <c r="B33" s="32" t="s">
        <v>76</v>
      </c>
      <c r="C33" s="38" t="s">
        <v>216</v>
      </c>
      <c r="D33" s="34" t="s">
        <v>72</v>
      </c>
      <c r="E33" s="39">
        <v>1</v>
      </c>
      <c r="F33" s="34" t="s">
        <v>148</v>
      </c>
      <c r="G33" s="34">
        <f t="shared" si="0"/>
        <v>6</v>
      </c>
      <c r="H33" s="71" t="s">
        <v>153</v>
      </c>
    </row>
    <row r="34" spans="1:8" x14ac:dyDescent="0.25">
      <c r="A34" s="49">
        <v>8</v>
      </c>
      <c r="B34" s="32" t="s">
        <v>123</v>
      </c>
      <c r="C34" s="38" t="s">
        <v>217</v>
      </c>
      <c r="D34" s="34" t="s">
        <v>72</v>
      </c>
      <c r="E34" s="34">
        <v>1</v>
      </c>
      <c r="F34" s="34" t="s">
        <v>148</v>
      </c>
      <c r="G34" s="34">
        <f t="shared" si="0"/>
        <v>6</v>
      </c>
      <c r="H34" s="71" t="s">
        <v>154</v>
      </c>
    </row>
    <row r="35" spans="1:8" ht="45" x14ac:dyDescent="0.25">
      <c r="A35" s="49">
        <v>9</v>
      </c>
      <c r="B35" s="32" t="s">
        <v>124</v>
      </c>
      <c r="C35" s="38" t="s">
        <v>219</v>
      </c>
      <c r="D35" s="34" t="s">
        <v>72</v>
      </c>
      <c r="E35" s="39">
        <v>1</v>
      </c>
      <c r="F35" s="34" t="s">
        <v>148</v>
      </c>
      <c r="G35" s="34">
        <f t="shared" si="0"/>
        <v>6</v>
      </c>
      <c r="H35" s="71" t="s">
        <v>155</v>
      </c>
    </row>
    <row r="36" spans="1:8" ht="114.75" x14ac:dyDescent="0.25">
      <c r="A36" s="49">
        <v>10</v>
      </c>
      <c r="B36" s="32" t="s">
        <v>125</v>
      </c>
      <c r="C36" s="38" t="s">
        <v>225</v>
      </c>
      <c r="D36" s="34" t="s">
        <v>72</v>
      </c>
      <c r="E36" s="34">
        <v>1</v>
      </c>
      <c r="F36" s="34" t="s">
        <v>148</v>
      </c>
      <c r="G36" s="34">
        <f t="shared" si="0"/>
        <v>6</v>
      </c>
      <c r="H36" s="71" t="s">
        <v>156</v>
      </c>
    </row>
    <row r="37" spans="1:8" ht="51" x14ac:dyDescent="0.25">
      <c r="A37" s="49">
        <v>11</v>
      </c>
      <c r="B37" s="32" t="s">
        <v>126</v>
      </c>
      <c r="C37" s="54" t="s">
        <v>218</v>
      </c>
      <c r="D37" s="34" t="s">
        <v>72</v>
      </c>
      <c r="E37" s="34">
        <v>1</v>
      </c>
      <c r="F37" s="34" t="s">
        <v>148</v>
      </c>
      <c r="G37" s="34">
        <f t="shared" si="0"/>
        <v>6</v>
      </c>
      <c r="H37" s="71" t="s">
        <v>157</v>
      </c>
    </row>
    <row r="38" spans="1:8" ht="108" x14ac:dyDescent="0.25">
      <c r="A38" s="49">
        <v>12</v>
      </c>
      <c r="B38" s="38" t="s">
        <v>127</v>
      </c>
      <c r="C38" s="38" t="s">
        <v>220</v>
      </c>
      <c r="D38" s="34" t="s">
        <v>72</v>
      </c>
      <c r="E38" s="34">
        <v>1</v>
      </c>
      <c r="F38" s="34" t="s">
        <v>148</v>
      </c>
      <c r="G38" s="34">
        <f t="shared" si="0"/>
        <v>6</v>
      </c>
      <c r="H38" s="71" t="s">
        <v>158</v>
      </c>
    </row>
    <row r="39" spans="1:8" ht="45" x14ac:dyDescent="0.25">
      <c r="A39" s="49">
        <v>13</v>
      </c>
      <c r="B39" s="38" t="s">
        <v>128</v>
      </c>
      <c r="C39" s="38" t="s">
        <v>221</v>
      </c>
      <c r="D39" s="34" t="s">
        <v>72</v>
      </c>
      <c r="E39" s="34">
        <v>1</v>
      </c>
      <c r="F39" s="34" t="s">
        <v>148</v>
      </c>
      <c r="G39" s="34">
        <f t="shared" si="0"/>
        <v>6</v>
      </c>
      <c r="H39" s="71" t="s">
        <v>159</v>
      </c>
    </row>
    <row r="40" spans="1:8" ht="30" x14ac:dyDescent="0.25">
      <c r="A40" s="49">
        <v>14</v>
      </c>
      <c r="B40" s="38" t="s">
        <v>129</v>
      </c>
      <c r="C40" s="38" t="s">
        <v>222</v>
      </c>
      <c r="D40" s="34" t="s">
        <v>72</v>
      </c>
      <c r="E40" s="39">
        <v>1</v>
      </c>
      <c r="F40" s="34" t="s">
        <v>148</v>
      </c>
      <c r="G40" s="34">
        <f t="shared" si="0"/>
        <v>6</v>
      </c>
      <c r="H40" s="71" t="s">
        <v>160</v>
      </c>
    </row>
    <row r="41" spans="1:8" ht="60" x14ac:dyDescent="0.25">
      <c r="A41" s="49">
        <v>15</v>
      </c>
      <c r="B41" s="52" t="s">
        <v>130</v>
      </c>
      <c r="C41" s="38" t="s">
        <v>226</v>
      </c>
      <c r="D41" s="53" t="s">
        <v>72</v>
      </c>
      <c r="E41" s="34">
        <v>1</v>
      </c>
      <c r="F41" s="34" t="s">
        <v>148</v>
      </c>
      <c r="G41" s="34">
        <f t="shared" si="0"/>
        <v>6</v>
      </c>
      <c r="H41" s="71" t="s">
        <v>161</v>
      </c>
    </row>
    <row r="42" spans="1:8" ht="25.5" x14ac:dyDescent="0.25">
      <c r="A42" s="49">
        <v>16</v>
      </c>
      <c r="B42" s="32" t="s">
        <v>131</v>
      </c>
      <c r="C42" s="38" t="s">
        <v>223</v>
      </c>
      <c r="D42" s="34" t="s">
        <v>72</v>
      </c>
      <c r="E42" s="34">
        <v>1</v>
      </c>
      <c r="F42" s="34" t="s">
        <v>148</v>
      </c>
      <c r="G42" s="34">
        <f t="shared" si="0"/>
        <v>6</v>
      </c>
      <c r="H42" s="71" t="s">
        <v>162</v>
      </c>
    </row>
    <row r="43" spans="1:8" x14ac:dyDescent="0.25">
      <c r="A43" s="49">
        <v>17</v>
      </c>
      <c r="B43" s="52" t="s">
        <v>132</v>
      </c>
      <c r="C43" s="38" t="s">
        <v>224</v>
      </c>
      <c r="D43" s="53" t="s">
        <v>72</v>
      </c>
      <c r="E43" s="34">
        <v>1</v>
      </c>
      <c r="F43" s="28" t="s">
        <v>97</v>
      </c>
      <c r="G43" s="34">
        <v>6</v>
      </c>
      <c r="H43" s="71"/>
    </row>
    <row r="44" spans="1:8" ht="20.25" x14ac:dyDescent="0.25">
      <c r="A44" s="99" t="s">
        <v>142</v>
      </c>
      <c r="B44" s="99"/>
      <c r="C44" s="99"/>
      <c r="D44" s="99"/>
      <c r="E44" s="99"/>
      <c r="F44" s="99"/>
      <c r="G44" s="99"/>
      <c r="H44" s="99"/>
    </row>
    <row r="45" spans="1:8" ht="60" x14ac:dyDescent="0.25">
      <c r="A45" s="23" t="s">
        <v>54</v>
      </c>
      <c r="B45" s="23" t="s">
        <v>55</v>
      </c>
      <c r="C45" s="23" t="s">
        <v>56</v>
      </c>
      <c r="D45" s="23" t="s">
        <v>57</v>
      </c>
      <c r="E45" s="23" t="s">
        <v>58</v>
      </c>
      <c r="F45" s="23" t="s">
        <v>59</v>
      </c>
      <c r="G45" s="23" t="s">
        <v>60</v>
      </c>
      <c r="H45" s="23" t="s">
        <v>61</v>
      </c>
    </row>
  </sheetData>
  <mergeCells count="39">
    <mergeCell ref="A44:H44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workbookViewId="0">
      <selection activeCell="B47" sqref="B47"/>
    </sheetView>
  </sheetViews>
  <sheetFormatPr defaultColWidth="14.5703125" defaultRowHeight="15" x14ac:dyDescent="0.25"/>
  <cols>
    <col min="1" max="1" width="5.140625" style="17" customWidth="1"/>
    <col min="2" max="2" width="52" style="17" customWidth="1"/>
    <col min="3" max="3" width="27.42578125" style="17" customWidth="1"/>
    <col min="4" max="4" width="22" style="17" customWidth="1"/>
    <col min="5" max="5" width="15.5703125" style="17" customWidth="1"/>
    <col min="6" max="6" width="23.42578125" style="17" customWidth="1"/>
    <col min="7" max="7" width="14.5703125" style="17"/>
    <col min="8" max="8" width="25" style="17" customWidth="1"/>
    <col min="9" max="9" width="18.7109375" style="18" customWidth="1"/>
    <col min="10" max="11" width="8.7109375" style="18" customWidth="1"/>
    <col min="12" max="16384" width="14.5703125" style="18"/>
  </cols>
  <sheetData>
    <row r="1" spans="1:9" x14ac:dyDescent="0.25">
      <c r="A1" s="12" t="s">
        <v>31</v>
      </c>
      <c r="B1" s="12"/>
      <c r="C1" s="12"/>
      <c r="D1" s="12"/>
      <c r="E1" s="12"/>
      <c r="F1" s="12"/>
      <c r="G1" s="12"/>
      <c r="H1" s="12"/>
    </row>
    <row r="2" spans="1:9" ht="20.25" x14ac:dyDescent="0.3">
      <c r="A2" s="11" t="s">
        <v>32</v>
      </c>
      <c r="B2" s="11"/>
      <c r="C2" s="11"/>
      <c r="D2" s="11"/>
      <c r="E2" s="11"/>
      <c r="F2" s="11"/>
      <c r="G2" s="11"/>
      <c r="H2" s="11"/>
    </row>
    <row r="3" spans="1:9" ht="20.25" x14ac:dyDescent="0.25">
      <c r="A3" s="10" t="str">
        <f>'Информация о Чемпионате'!B4</f>
        <v>Региональный этап чемпоната по профессиональному мастерству "Профессионалы" в 2026 г.</v>
      </c>
      <c r="B3" s="10"/>
      <c r="C3" s="10"/>
      <c r="D3" s="10"/>
      <c r="E3" s="10"/>
      <c r="F3" s="10"/>
      <c r="G3" s="10"/>
      <c r="H3" s="10"/>
    </row>
    <row r="4" spans="1:9" ht="20.25" x14ac:dyDescent="0.3">
      <c r="A4" s="11" t="s">
        <v>33</v>
      </c>
      <c r="B4" s="11"/>
      <c r="C4" s="11"/>
      <c r="D4" s="11"/>
      <c r="E4" s="11"/>
      <c r="F4" s="11"/>
      <c r="G4" s="11"/>
      <c r="H4" s="11"/>
    </row>
    <row r="5" spans="1:9" ht="20.25" x14ac:dyDescent="0.25">
      <c r="A5" s="9" t="str">
        <f>'Информация о Чемпионате'!B3</f>
        <v>Цифровой двойник пациента</v>
      </c>
      <c r="B5" s="9"/>
      <c r="C5" s="9"/>
      <c r="D5" s="9"/>
      <c r="E5" s="9"/>
      <c r="F5" s="9"/>
      <c r="G5" s="9"/>
      <c r="H5" s="9"/>
    </row>
    <row r="6" spans="1:9" ht="15" customHeight="1" x14ac:dyDescent="0.25">
      <c r="A6" s="8" t="s">
        <v>34</v>
      </c>
      <c r="B6" s="8"/>
      <c r="C6" s="8"/>
      <c r="D6" s="8"/>
      <c r="E6" s="8"/>
      <c r="F6" s="8"/>
      <c r="G6" s="8"/>
      <c r="H6" s="8"/>
    </row>
    <row r="7" spans="1:9" ht="15.75" customHeight="1" x14ac:dyDescent="0.25">
      <c r="A7" s="8" t="s">
        <v>35</v>
      </c>
      <c r="B7" s="8"/>
      <c r="C7" s="7" t="str">
        <f>'Информация о Чемпионате'!B5</f>
        <v>Кемеровская область-Кузбасс</v>
      </c>
      <c r="D7" s="7"/>
      <c r="E7" s="7"/>
      <c r="F7" s="7"/>
      <c r="G7" s="7"/>
      <c r="H7" s="7"/>
    </row>
    <row r="8" spans="1:9" ht="15.75" customHeight="1" x14ac:dyDescent="0.25">
      <c r="A8" s="8" t="s">
        <v>36</v>
      </c>
      <c r="B8" s="8"/>
      <c r="C8" s="8"/>
      <c r="D8" s="7" t="str">
        <f>'Информация о Чемпионате'!B6</f>
        <v>ГПОУ «Сибирский политехнический техникум»</v>
      </c>
      <c r="E8" s="7"/>
      <c r="F8" s="7"/>
      <c r="G8" s="7"/>
      <c r="H8" s="7"/>
    </row>
    <row r="9" spans="1:9" ht="15.75" customHeight="1" x14ac:dyDescent="0.25">
      <c r="A9" s="8" t="s">
        <v>37</v>
      </c>
      <c r="B9" s="8"/>
      <c r="C9" s="8" t="str">
        <f>'Информация о Чемпионате'!B7</f>
        <v>г.Кемерово, ул.Павленко, 1а</v>
      </c>
      <c r="D9" s="8"/>
      <c r="E9" s="8"/>
      <c r="F9" s="8"/>
      <c r="G9" s="8"/>
      <c r="H9" s="8"/>
    </row>
    <row r="10" spans="1:9" ht="15.75" customHeight="1" x14ac:dyDescent="0.25">
      <c r="A10" s="8" t="s">
        <v>38</v>
      </c>
      <c r="B10" s="8"/>
      <c r="C10" s="8" t="str">
        <f>'Информация о Чемпионате'!B9</f>
        <v>Рябова Анастасия Михайловна</v>
      </c>
      <c r="D10" s="8"/>
      <c r="E10" s="8" t="str">
        <f>'Информация о Чемпионате'!B10</f>
        <v xml:space="preserve">r.anastasija2017@yandex.ru </v>
      </c>
      <c r="F10" s="8"/>
      <c r="G10" s="8" t="str">
        <f>'Информация о Чемпионате'!B11</f>
        <v>8-904-999-5974</v>
      </c>
      <c r="H10" s="8"/>
    </row>
    <row r="11" spans="1:9" ht="15.75" customHeight="1" x14ac:dyDescent="0.25">
      <c r="A11" s="8" t="s">
        <v>39</v>
      </c>
      <c r="B11" s="8"/>
      <c r="C11" s="8" t="str">
        <f>'Информация о Чемпионате'!B12</f>
        <v>Варламов Сергей Станиславович</v>
      </c>
      <c r="D11" s="8"/>
      <c r="E11" s="8" t="str">
        <f>'Информация о Чемпионате'!B13</f>
        <v xml:space="preserve">s.varlamov.0412@gmail.com </v>
      </c>
      <c r="F11" s="8"/>
      <c r="G11" s="8" t="str">
        <f>'Информация о Чемпионате'!B14</f>
        <v>8-951-160-7727</v>
      </c>
      <c r="H11" s="8"/>
    </row>
    <row r="12" spans="1:9" ht="15.75" customHeight="1" x14ac:dyDescent="0.25">
      <c r="A12" s="8" t="s">
        <v>40</v>
      </c>
      <c r="B12" s="8"/>
      <c r="C12" s="8">
        <f>'Информация о Чемпионате'!B17</f>
        <v>8</v>
      </c>
      <c r="D12" s="8"/>
      <c r="E12" s="8"/>
      <c r="F12" s="8"/>
      <c r="G12" s="8"/>
      <c r="H12" s="8"/>
    </row>
    <row r="13" spans="1:9" ht="15.75" customHeight="1" x14ac:dyDescent="0.25">
      <c r="A13" s="8" t="s">
        <v>41</v>
      </c>
      <c r="B13" s="8"/>
      <c r="C13" s="8">
        <f>'Информация о Чемпионате'!B15</f>
        <v>5</v>
      </c>
      <c r="D13" s="8"/>
      <c r="E13" s="8"/>
      <c r="F13" s="8"/>
      <c r="G13" s="8"/>
      <c r="H13" s="8"/>
    </row>
    <row r="14" spans="1:9" ht="15.75" customHeight="1" x14ac:dyDescent="0.25">
      <c r="A14" s="8" t="s">
        <v>42</v>
      </c>
      <c r="B14" s="8"/>
      <c r="C14" s="8">
        <f>'Информация о Чемпионате'!B16</f>
        <v>6</v>
      </c>
      <c r="D14" s="8"/>
      <c r="E14" s="8"/>
      <c r="F14" s="8"/>
      <c r="G14" s="8"/>
      <c r="H14" s="8"/>
    </row>
    <row r="15" spans="1:9" ht="15.75" customHeight="1" x14ac:dyDescent="0.25">
      <c r="A15" s="8" t="s">
        <v>43</v>
      </c>
      <c r="B15" s="8"/>
      <c r="C15" s="8" t="str">
        <f>'Информация о Чемпионате'!B8</f>
        <v>09.02.2026-12.02.2026</v>
      </c>
      <c r="D15" s="8"/>
      <c r="E15" s="8"/>
      <c r="F15" s="8"/>
      <c r="G15" s="8"/>
      <c r="H15" s="8"/>
    </row>
    <row r="16" spans="1:9" ht="20.25" x14ac:dyDescent="0.25">
      <c r="A16" s="99" t="s">
        <v>163</v>
      </c>
      <c r="B16" s="99"/>
      <c r="C16" s="99"/>
      <c r="D16" s="99"/>
      <c r="E16" s="99"/>
      <c r="F16" s="99"/>
      <c r="G16" s="99"/>
      <c r="H16" s="99"/>
      <c r="I16" s="73"/>
    </row>
    <row r="17" spans="1:11" ht="60" x14ac:dyDescent="0.25">
      <c r="A17" s="23" t="s">
        <v>54</v>
      </c>
      <c r="B17" s="23" t="s">
        <v>55</v>
      </c>
      <c r="C17" s="21" t="s">
        <v>56</v>
      </c>
      <c r="D17" s="48" t="s">
        <v>57</v>
      </c>
      <c r="E17" s="48" t="s">
        <v>58</v>
      </c>
      <c r="F17" s="48" t="s">
        <v>59</v>
      </c>
      <c r="G17" s="48" t="s">
        <v>60</v>
      </c>
      <c r="H17" s="74" t="s">
        <v>61</v>
      </c>
      <c r="I17" s="75"/>
    </row>
    <row r="18" spans="1:11" x14ac:dyDescent="0.25">
      <c r="A18" s="49">
        <v>1</v>
      </c>
      <c r="B18" s="47" t="s">
        <v>164</v>
      </c>
      <c r="C18" s="50" t="s">
        <v>113</v>
      </c>
      <c r="D18" s="34" t="s">
        <v>165</v>
      </c>
      <c r="E18" s="34">
        <v>1</v>
      </c>
      <c r="F18" s="34" t="s">
        <v>166</v>
      </c>
      <c r="G18" s="34">
        <f>$C$14*E18</f>
        <v>6</v>
      </c>
      <c r="H18" s="76"/>
      <c r="I18" s="77"/>
    </row>
    <row r="19" spans="1:11" x14ac:dyDescent="0.25">
      <c r="A19" s="49">
        <v>2</v>
      </c>
      <c r="B19" s="47" t="s">
        <v>167</v>
      </c>
      <c r="C19" s="50" t="s">
        <v>113</v>
      </c>
      <c r="D19" s="34" t="s">
        <v>165</v>
      </c>
      <c r="E19" s="34">
        <v>1</v>
      </c>
      <c r="F19" s="34" t="s">
        <v>166</v>
      </c>
      <c r="G19" s="34">
        <f>$C$14*E19</f>
        <v>6</v>
      </c>
      <c r="H19" s="76"/>
      <c r="I19" s="77"/>
    </row>
    <row r="20" spans="1:11" x14ac:dyDescent="0.25">
      <c r="A20" s="49">
        <v>3</v>
      </c>
      <c r="B20" s="47" t="s">
        <v>168</v>
      </c>
      <c r="C20" s="50" t="s">
        <v>113</v>
      </c>
      <c r="D20" s="27" t="s">
        <v>165</v>
      </c>
      <c r="E20" s="34">
        <v>1</v>
      </c>
      <c r="F20" s="34" t="s">
        <v>166</v>
      </c>
      <c r="G20" s="34">
        <f>$C$14*E20</f>
        <v>6</v>
      </c>
      <c r="H20" s="76"/>
      <c r="I20" s="77"/>
    </row>
    <row r="21" spans="1:11" x14ac:dyDescent="0.25">
      <c r="A21" s="49">
        <v>4</v>
      </c>
      <c r="B21" s="47" t="s">
        <v>169</v>
      </c>
      <c r="C21" s="50" t="s">
        <v>113</v>
      </c>
      <c r="D21" s="27" t="s">
        <v>165</v>
      </c>
      <c r="E21" s="34">
        <v>1</v>
      </c>
      <c r="F21" s="34" t="s">
        <v>166</v>
      </c>
      <c r="G21" s="34">
        <f>$C$14*E21</f>
        <v>6</v>
      </c>
      <c r="H21" s="76"/>
      <c r="I21" s="73"/>
    </row>
    <row r="22" spans="1:11" x14ac:dyDescent="0.25">
      <c r="A22" s="49">
        <v>5</v>
      </c>
      <c r="B22" s="47" t="s">
        <v>170</v>
      </c>
      <c r="C22" s="50" t="s">
        <v>113</v>
      </c>
      <c r="D22" s="27" t="s">
        <v>165</v>
      </c>
      <c r="E22" s="34">
        <v>1</v>
      </c>
      <c r="F22" s="34" t="s">
        <v>166</v>
      </c>
      <c r="G22" s="34">
        <f>$C$14*E22</f>
        <v>6</v>
      </c>
      <c r="H22" s="76"/>
      <c r="I22" s="73"/>
    </row>
    <row r="23" spans="1:11" x14ac:dyDescent="0.25">
      <c r="A23" s="49">
        <v>6</v>
      </c>
      <c r="B23" s="78" t="s">
        <v>171</v>
      </c>
      <c r="C23" s="79" t="s">
        <v>172</v>
      </c>
      <c r="D23" s="80" t="s">
        <v>165</v>
      </c>
      <c r="E23" s="79">
        <f>ROUNDUP($C$14/2,0)</f>
        <v>3</v>
      </c>
      <c r="F23" s="79" t="s">
        <v>97</v>
      </c>
      <c r="G23" s="79">
        <f>ROUNDUP($C$14/2,0)</f>
        <v>3</v>
      </c>
      <c r="H23" s="76"/>
      <c r="I23" s="73"/>
    </row>
    <row r="24" spans="1:11" ht="20.25" x14ac:dyDescent="0.3">
      <c r="A24" s="100" t="s">
        <v>173</v>
      </c>
      <c r="B24" s="100"/>
      <c r="C24" s="100"/>
      <c r="D24" s="100"/>
      <c r="E24" s="100"/>
      <c r="F24" s="100"/>
      <c r="G24" s="100"/>
      <c r="H24" s="100"/>
      <c r="I24" s="73"/>
    </row>
    <row r="25" spans="1:11" ht="60" x14ac:dyDescent="0.25">
      <c r="A25" s="81" t="s">
        <v>54</v>
      </c>
      <c r="B25" s="81" t="s">
        <v>55</v>
      </c>
      <c r="C25" s="23" t="s">
        <v>56</v>
      </c>
      <c r="D25" s="81" t="s">
        <v>57</v>
      </c>
      <c r="E25" s="81" t="s">
        <v>58</v>
      </c>
      <c r="F25" s="81" t="s">
        <v>59</v>
      </c>
      <c r="G25" s="23" t="s">
        <v>60</v>
      </c>
      <c r="H25" s="74" t="s">
        <v>61</v>
      </c>
      <c r="I25" s="75"/>
    </row>
    <row r="26" spans="1:11" s="84" customFormat="1" x14ac:dyDescent="0.25">
      <c r="A26" s="82">
        <v>2</v>
      </c>
      <c r="B26" s="83" t="s">
        <v>171</v>
      </c>
      <c r="C26" s="60" t="s">
        <v>172</v>
      </c>
      <c r="D26" s="81" t="s">
        <v>165</v>
      </c>
      <c r="E26" s="28">
        <f>$C$14</f>
        <v>6</v>
      </c>
      <c r="F26" s="28" t="s">
        <v>97</v>
      </c>
      <c r="G26" s="28">
        <f>$C$14</f>
        <v>6</v>
      </c>
      <c r="H26" s="76"/>
      <c r="I26" s="77"/>
    </row>
    <row r="27" spans="1:11" s="84" customFormat="1" x14ac:dyDescent="0.25">
      <c r="A27" s="82">
        <v>3</v>
      </c>
      <c r="B27" s="47" t="s">
        <v>174</v>
      </c>
      <c r="C27" s="60" t="s">
        <v>113</v>
      </c>
      <c r="D27" s="81" t="s">
        <v>165</v>
      </c>
      <c r="E27" s="28">
        <f>$C$14*2</f>
        <v>12</v>
      </c>
      <c r="F27" s="28" t="s">
        <v>97</v>
      </c>
      <c r="G27" s="28">
        <f>$C$14*2</f>
        <v>12</v>
      </c>
      <c r="H27" s="76"/>
      <c r="I27" s="77"/>
    </row>
    <row r="28" spans="1:11" s="84" customFormat="1" x14ac:dyDescent="0.25">
      <c r="A28" s="82">
        <v>4</v>
      </c>
      <c r="B28" s="47" t="s">
        <v>175</v>
      </c>
      <c r="C28" s="60" t="s">
        <v>113</v>
      </c>
      <c r="D28" s="81" t="s">
        <v>165</v>
      </c>
      <c r="E28" s="28">
        <f>$C$14*2</f>
        <v>12</v>
      </c>
      <c r="F28" s="28" t="s">
        <v>97</v>
      </c>
      <c r="G28" s="28">
        <f>$C$14*2</f>
        <v>12</v>
      </c>
      <c r="H28" s="76"/>
      <c r="I28" s="85"/>
    </row>
    <row r="29" spans="1:11" s="84" customFormat="1" x14ac:dyDescent="0.25">
      <c r="A29" s="82">
        <v>5</v>
      </c>
      <c r="B29" s="83" t="s">
        <v>176</v>
      </c>
      <c r="C29" s="46" t="s">
        <v>177</v>
      </c>
      <c r="D29" s="81" t="s">
        <v>165</v>
      </c>
      <c r="E29" s="28">
        <v>1</v>
      </c>
      <c r="F29" s="28" t="s">
        <v>178</v>
      </c>
      <c r="G29" s="28">
        <v>1</v>
      </c>
      <c r="H29" s="76"/>
      <c r="I29" s="85"/>
    </row>
    <row r="30" spans="1:11" s="84" customFormat="1" x14ac:dyDescent="0.25">
      <c r="A30" s="82">
        <v>6</v>
      </c>
      <c r="B30" s="46" t="s">
        <v>179</v>
      </c>
      <c r="C30" s="60" t="s">
        <v>113</v>
      </c>
      <c r="D30" s="81" t="s">
        <v>165</v>
      </c>
      <c r="E30" s="28">
        <f>ROUNDUP(($E$23+$E$26)/4,0)</f>
        <v>3</v>
      </c>
      <c r="F30" s="23" t="s">
        <v>97</v>
      </c>
      <c r="G30" s="28">
        <f>ROUNDUP(($E$23+$E$26)/4,0)</f>
        <v>3</v>
      </c>
      <c r="H30" s="76"/>
      <c r="I30" s="85"/>
    </row>
    <row r="31" spans="1:11" x14ac:dyDescent="0.25">
      <c r="A31" s="82">
        <v>7</v>
      </c>
      <c r="B31" s="46" t="s">
        <v>180</v>
      </c>
      <c r="C31" s="60" t="s">
        <v>113</v>
      </c>
      <c r="D31" s="81" t="s">
        <v>165</v>
      </c>
      <c r="E31" s="28">
        <f>$C$14*3</f>
        <v>18</v>
      </c>
      <c r="F31" s="23" t="s">
        <v>97</v>
      </c>
      <c r="G31" s="28">
        <f>$C$14*3</f>
        <v>18</v>
      </c>
      <c r="H31" s="76"/>
      <c r="I31" s="85"/>
      <c r="J31" s="84"/>
      <c r="K31" s="84"/>
    </row>
    <row r="32" spans="1:11" x14ac:dyDescent="0.25">
      <c r="A32" s="82">
        <v>8</v>
      </c>
      <c r="B32" s="46" t="s">
        <v>181</v>
      </c>
      <c r="C32" s="60" t="s">
        <v>113</v>
      </c>
      <c r="D32" s="81" t="s">
        <v>165</v>
      </c>
      <c r="E32" s="28">
        <v>1</v>
      </c>
      <c r="F32" s="23" t="s">
        <v>97</v>
      </c>
      <c r="G32" s="23">
        <v>1</v>
      </c>
      <c r="H32" s="76"/>
      <c r="I32" s="85"/>
      <c r="J32" s="84"/>
      <c r="K32" s="84"/>
    </row>
    <row r="33" spans="1:11" x14ac:dyDescent="0.25">
      <c r="A33" s="82">
        <v>9</v>
      </c>
      <c r="B33" s="46" t="s">
        <v>182</v>
      </c>
      <c r="C33" s="46" t="s">
        <v>183</v>
      </c>
      <c r="D33" s="81" t="s">
        <v>165</v>
      </c>
      <c r="E33" s="28">
        <v>1</v>
      </c>
      <c r="F33" s="23" t="s">
        <v>97</v>
      </c>
      <c r="G33" s="23">
        <v>1</v>
      </c>
      <c r="H33" s="76"/>
      <c r="I33" s="85"/>
      <c r="J33" s="84"/>
      <c r="K33" s="84"/>
    </row>
    <row r="34" spans="1:11" x14ac:dyDescent="0.25">
      <c r="A34" s="82">
        <v>10</v>
      </c>
      <c r="B34" s="46" t="s">
        <v>184</v>
      </c>
      <c r="C34" s="60" t="s">
        <v>113</v>
      </c>
      <c r="D34" s="81" t="s">
        <v>165</v>
      </c>
      <c r="E34" s="86">
        <v>1</v>
      </c>
      <c r="F34" s="23" t="s">
        <v>185</v>
      </c>
      <c r="G34" s="23">
        <v>1</v>
      </c>
      <c r="H34" s="76"/>
      <c r="I34" s="85"/>
      <c r="J34" s="84"/>
      <c r="K34" s="84"/>
    </row>
    <row r="35" spans="1:11" x14ac:dyDescent="0.25">
      <c r="A35" s="82">
        <v>11</v>
      </c>
      <c r="B35" s="46" t="s">
        <v>186</v>
      </c>
      <c r="C35" s="60" t="s">
        <v>187</v>
      </c>
      <c r="D35" s="81" t="s">
        <v>165</v>
      </c>
      <c r="E35" s="28">
        <v>1</v>
      </c>
      <c r="F35" s="23" t="s">
        <v>97</v>
      </c>
      <c r="G35" s="23">
        <v>1</v>
      </c>
      <c r="H35" s="76"/>
      <c r="I35" s="85"/>
      <c r="J35" s="84"/>
      <c r="K35" s="84"/>
    </row>
    <row r="36" spans="1:11" ht="30" x14ac:dyDescent="0.25">
      <c r="A36" s="82">
        <v>12</v>
      </c>
      <c r="B36" s="46" t="s">
        <v>188</v>
      </c>
      <c r="C36" s="46" t="s">
        <v>189</v>
      </c>
      <c r="D36" s="81" t="s">
        <v>165</v>
      </c>
      <c r="E36" s="86">
        <v>1</v>
      </c>
      <c r="F36" s="23" t="s">
        <v>190</v>
      </c>
      <c r="G36" s="23">
        <v>1</v>
      </c>
      <c r="H36" s="76"/>
      <c r="I36" s="85"/>
      <c r="J36" s="84"/>
      <c r="K36" s="84"/>
    </row>
    <row r="37" spans="1:11" x14ac:dyDescent="0.25">
      <c r="A37" s="82">
        <v>13</v>
      </c>
      <c r="B37" s="46" t="s">
        <v>191</v>
      </c>
      <c r="C37" s="60" t="s">
        <v>113</v>
      </c>
      <c r="D37" s="81" t="s">
        <v>165</v>
      </c>
      <c r="E37" s="28">
        <v>1</v>
      </c>
      <c r="F37" s="23" t="s">
        <v>97</v>
      </c>
      <c r="G37" s="23">
        <v>1</v>
      </c>
      <c r="H37" s="76"/>
      <c r="I37" s="85"/>
      <c r="J37" s="84"/>
      <c r="K37" s="84"/>
    </row>
    <row r="38" spans="1:11" x14ac:dyDescent="0.25">
      <c r="A38" s="82">
        <v>14</v>
      </c>
      <c r="B38" s="46" t="s">
        <v>192</v>
      </c>
      <c r="C38" s="46" t="s">
        <v>193</v>
      </c>
      <c r="D38" s="81" t="s">
        <v>165</v>
      </c>
      <c r="E38" s="28">
        <v>1</v>
      </c>
      <c r="F38" s="23" t="s">
        <v>194</v>
      </c>
      <c r="G38" s="23">
        <v>1</v>
      </c>
      <c r="H38" s="76"/>
      <c r="I38" s="85"/>
      <c r="J38" s="84"/>
      <c r="K38" s="84"/>
    </row>
    <row r="39" spans="1:11" x14ac:dyDescent="0.25">
      <c r="A39" s="82">
        <v>15</v>
      </c>
      <c r="B39" s="46" t="s">
        <v>195</v>
      </c>
      <c r="C39" s="46" t="s">
        <v>196</v>
      </c>
      <c r="D39" s="81" t="s">
        <v>165</v>
      </c>
      <c r="E39" s="28">
        <f>ROUNDUP($C$13*20/100,0)</f>
        <v>1</v>
      </c>
      <c r="F39" s="23" t="s">
        <v>190</v>
      </c>
      <c r="G39" s="28">
        <f>ROUNDUP($C$13*20/100,0)</f>
        <v>1</v>
      </c>
      <c r="H39" s="76"/>
      <c r="I39" s="85"/>
      <c r="J39" s="84"/>
      <c r="K39" s="84"/>
    </row>
    <row r="40" spans="1:11" x14ac:dyDescent="0.25">
      <c r="A40" s="82">
        <v>16</v>
      </c>
      <c r="B40" s="46" t="s">
        <v>197</v>
      </c>
      <c r="C40" s="46" t="s">
        <v>198</v>
      </c>
      <c r="D40" s="81" t="s">
        <v>165</v>
      </c>
      <c r="E40" s="28">
        <f>ROUNDUP($C$13*20/50,0)</f>
        <v>2</v>
      </c>
      <c r="F40" s="23" t="s">
        <v>190</v>
      </c>
      <c r="G40" s="28">
        <f>ROUNDUP($C$13*20/50,0)</f>
        <v>2</v>
      </c>
      <c r="H40" s="76"/>
      <c r="I40" s="85"/>
      <c r="J40" s="84"/>
      <c r="K40" s="84"/>
    </row>
    <row r="41" spans="1:11" x14ac:dyDescent="0.25">
      <c r="A41" s="82">
        <v>17</v>
      </c>
      <c r="B41" s="46" t="s">
        <v>199</v>
      </c>
      <c r="C41" s="46" t="s">
        <v>200</v>
      </c>
      <c r="D41" s="81" t="s">
        <v>165</v>
      </c>
      <c r="E41" s="86">
        <v>1</v>
      </c>
      <c r="F41" s="23" t="s">
        <v>97</v>
      </c>
      <c r="G41" s="23">
        <v>1</v>
      </c>
      <c r="H41" s="76"/>
      <c r="I41" s="85"/>
      <c r="J41" s="84"/>
      <c r="K41" s="84"/>
    </row>
    <row r="42" spans="1:11" x14ac:dyDescent="0.25">
      <c r="A42" s="82">
        <v>18</v>
      </c>
      <c r="B42" s="46" t="s">
        <v>201</v>
      </c>
      <c r="C42" s="60" t="s">
        <v>113</v>
      </c>
      <c r="D42" s="81" t="s">
        <v>165</v>
      </c>
      <c r="E42" s="28">
        <f>ROUNDUP($C$13*2/5,0)</f>
        <v>2</v>
      </c>
      <c r="F42" s="23" t="s">
        <v>97</v>
      </c>
      <c r="G42" s="28">
        <f>ROUNDUP($C$13*2/5,0)</f>
        <v>2</v>
      </c>
      <c r="H42" s="76"/>
      <c r="I42" s="85"/>
      <c r="J42" s="84"/>
      <c r="K42" s="84"/>
    </row>
    <row r="43" spans="1:11" ht="20.25" x14ac:dyDescent="0.25">
      <c r="A43" s="99" t="s">
        <v>142</v>
      </c>
      <c r="B43" s="99"/>
      <c r="C43" s="99"/>
      <c r="D43" s="99"/>
      <c r="E43" s="99"/>
      <c r="F43" s="99"/>
      <c r="G43" s="99"/>
      <c r="H43" s="99"/>
      <c r="I43" s="73"/>
    </row>
    <row r="44" spans="1:11" ht="60" x14ac:dyDescent="0.25">
      <c r="A44" s="23" t="s">
        <v>54</v>
      </c>
      <c r="B44" s="23" t="s">
        <v>55</v>
      </c>
      <c r="C44" s="23" t="s">
        <v>56</v>
      </c>
      <c r="D44" s="23" t="s">
        <v>57</v>
      </c>
      <c r="E44" s="23" t="s">
        <v>58</v>
      </c>
      <c r="F44" s="23" t="s">
        <v>59</v>
      </c>
      <c r="G44" s="23" t="s">
        <v>60</v>
      </c>
      <c r="H44" s="74" t="s">
        <v>61</v>
      </c>
      <c r="I44" s="75"/>
    </row>
    <row r="45" spans="1:11" x14ac:dyDescent="0.25">
      <c r="A45" s="24">
        <v>1</v>
      </c>
      <c r="B45" s="47" t="s">
        <v>143</v>
      </c>
      <c r="C45" s="50" t="s">
        <v>116</v>
      </c>
      <c r="D45" s="87" t="s">
        <v>96</v>
      </c>
      <c r="E45" s="27">
        <v>1</v>
      </c>
      <c r="F45" s="34" t="s">
        <v>97</v>
      </c>
      <c r="G45" s="27">
        <v>1</v>
      </c>
      <c r="H45" s="88"/>
      <c r="I45" s="77"/>
    </row>
    <row r="46" spans="1:11" x14ac:dyDescent="0.25">
      <c r="A46" s="24">
        <v>2</v>
      </c>
      <c r="B46" s="47" t="s">
        <v>202</v>
      </c>
      <c r="C46" s="50" t="s">
        <v>113</v>
      </c>
      <c r="D46" s="87" t="s">
        <v>96</v>
      </c>
      <c r="E46" s="27">
        <v>1</v>
      </c>
      <c r="F46" s="34" t="s">
        <v>97</v>
      </c>
      <c r="G46" s="34">
        <v>1</v>
      </c>
      <c r="H46" s="88"/>
      <c r="I46" s="77"/>
    </row>
    <row r="47" spans="1:11" x14ac:dyDescent="0.25">
      <c r="I47" s="89"/>
    </row>
  </sheetData>
  <mergeCells count="31">
    <mergeCell ref="A16:H16"/>
    <mergeCell ref="A24:H24"/>
    <mergeCell ref="A43:H43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D8" sqref="D8"/>
    </sheetView>
  </sheetViews>
  <sheetFormatPr defaultColWidth="14.5703125" defaultRowHeight="15" x14ac:dyDescent="0.25"/>
  <cols>
    <col min="1" max="1" width="5.140625" style="18" customWidth="1"/>
    <col min="2" max="2" width="52" style="18" customWidth="1"/>
    <col min="3" max="3" width="27.42578125" style="18" customWidth="1"/>
    <col min="4" max="4" width="22" style="18" customWidth="1"/>
    <col min="5" max="5" width="15.5703125" style="18" customWidth="1"/>
    <col min="6" max="6" width="19.7109375" style="18" customWidth="1"/>
    <col min="7" max="7" width="14.5703125" style="18"/>
    <col min="8" max="9" width="8.7109375" style="18" customWidth="1"/>
    <col min="10" max="16384" width="14.5703125" style="18"/>
  </cols>
  <sheetData>
    <row r="1" spans="1:8" x14ac:dyDescent="0.25">
      <c r="A1" s="101" t="s">
        <v>31</v>
      </c>
      <c r="B1" s="101"/>
      <c r="C1" s="101"/>
      <c r="D1" s="101"/>
      <c r="E1" s="101"/>
      <c r="F1" s="101"/>
      <c r="G1" s="101"/>
    </row>
    <row r="2" spans="1:8" ht="20.25" x14ac:dyDescent="0.3">
      <c r="A2" s="11" t="s">
        <v>32</v>
      </c>
      <c r="B2" s="11"/>
      <c r="C2" s="11"/>
      <c r="D2" s="11"/>
      <c r="E2" s="11"/>
      <c r="F2" s="11"/>
      <c r="G2" s="11"/>
      <c r="H2" s="90"/>
    </row>
    <row r="3" spans="1:8" ht="20.25" x14ac:dyDescent="0.25">
      <c r="A3" s="10" t="str">
        <f>'Информация о Чемпионате'!B4</f>
        <v>Региональный этап чемпоната по профессиональному мастерству "Профессионалы" в 2026 г.</v>
      </c>
      <c r="B3" s="10"/>
      <c r="C3" s="10"/>
      <c r="D3" s="10"/>
      <c r="E3" s="10"/>
      <c r="F3" s="10"/>
      <c r="G3" s="10"/>
      <c r="H3" s="91"/>
    </row>
    <row r="4" spans="1:8" ht="20.25" x14ac:dyDescent="0.3">
      <c r="A4" s="11" t="s">
        <v>33</v>
      </c>
      <c r="B4" s="11"/>
      <c r="C4" s="11"/>
      <c r="D4" s="11"/>
      <c r="E4" s="11"/>
      <c r="F4" s="11"/>
      <c r="G4" s="11"/>
      <c r="H4" s="90"/>
    </row>
    <row r="5" spans="1:8" ht="20.25" x14ac:dyDescent="0.25">
      <c r="A5" s="102" t="str">
        <f>'Информация о Чемпионате'!B3</f>
        <v>Цифровой двойник пациента</v>
      </c>
      <c r="B5" s="102"/>
      <c r="C5" s="102"/>
      <c r="D5" s="102"/>
      <c r="E5" s="102"/>
      <c r="F5" s="102"/>
      <c r="G5" s="102"/>
      <c r="H5" s="92"/>
    </row>
    <row r="6" spans="1:8" ht="20.25" x14ac:dyDescent="0.25">
      <c r="A6" s="99" t="s">
        <v>203</v>
      </c>
      <c r="B6" s="99"/>
      <c r="C6" s="99"/>
      <c r="D6" s="99"/>
      <c r="E6" s="99"/>
      <c r="F6" s="99"/>
      <c r="G6" s="99"/>
    </row>
    <row r="7" spans="1:8" ht="30" x14ac:dyDescent="0.25">
      <c r="A7" s="23" t="s">
        <v>54</v>
      </c>
      <c r="B7" s="23" t="s">
        <v>55</v>
      </c>
      <c r="C7" s="21" t="s">
        <v>56</v>
      </c>
      <c r="D7" s="23" t="s">
        <v>57</v>
      </c>
      <c r="E7" s="23" t="s">
        <v>58</v>
      </c>
      <c r="F7" s="23" t="s">
        <v>59</v>
      </c>
      <c r="G7" s="23" t="s">
        <v>204</v>
      </c>
    </row>
    <row r="8" spans="1:8" ht="30" x14ac:dyDescent="0.25">
      <c r="A8" s="22">
        <v>1</v>
      </c>
      <c r="B8" s="93" t="s">
        <v>205</v>
      </c>
      <c r="C8" s="93" t="s">
        <v>206</v>
      </c>
      <c r="D8" s="94"/>
      <c r="E8" s="95">
        <v>1</v>
      </c>
      <c r="F8" s="95" t="s">
        <v>207</v>
      </c>
      <c r="G8" s="71"/>
    </row>
    <row r="9" spans="1:8" ht="30" x14ac:dyDescent="0.25">
      <c r="A9" s="22">
        <v>2</v>
      </c>
      <c r="B9" s="93" t="s">
        <v>208</v>
      </c>
      <c r="C9" s="93" t="s">
        <v>206</v>
      </c>
      <c r="D9" s="94"/>
      <c r="E9" s="95">
        <v>1</v>
      </c>
      <c r="F9" s="95" t="s">
        <v>207</v>
      </c>
      <c r="G9" s="71"/>
    </row>
    <row r="10" spans="1:8" x14ac:dyDescent="0.25">
      <c r="A10" s="22">
        <v>3</v>
      </c>
      <c r="B10" s="93" t="s">
        <v>209</v>
      </c>
      <c r="C10" s="93" t="s">
        <v>210</v>
      </c>
      <c r="D10" s="94"/>
      <c r="E10" s="95">
        <v>1</v>
      </c>
      <c r="F10" s="95" t="s">
        <v>207</v>
      </c>
      <c r="G10" s="71"/>
    </row>
    <row r="11" spans="1:8" ht="45" x14ac:dyDescent="0.25">
      <c r="A11" s="22">
        <v>4</v>
      </c>
      <c r="B11" s="93" t="s">
        <v>211</v>
      </c>
      <c r="C11" s="93" t="s">
        <v>212</v>
      </c>
      <c r="D11" s="96"/>
      <c r="E11" s="95">
        <v>1</v>
      </c>
      <c r="F11" s="95" t="s">
        <v>207</v>
      </c>
      <c r="G11" s="71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34</cp:lastModifiedBy>
  <cp:revision>11</cp:revision>
  <dcterms:created xsi:type="dcterms:W3CDTF">2023-01-11T12:24:27Z</dcterms:created>
  <dcterms:modified xsi:type="dcterms:W3CDTF">2026-01-23T08:15:41Z</dcterms:modified>
  <dc:language>ru-RU</dc:language>
</cp:coreProperties>
</file>